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xr:revisionPtr revIDLastSave="0" documentId="8_{144B5205-9D5F-1C4F-B6FC-1852A32C3C1B}" xr6:coauthVersionLast="47" xr6:coauthVersionMax="47" xr10:uidLastSave="{00000000-0000-0000-0000-000000000000}"/>
  <bookViews>
    <workbookView xWindow="0" yWindow="0" windowWidth="0" windowHeight="0" activeTab="2" xr2:uid="{00000000-000D-0000-FFFF-FFFF00000000}"/>
  </bookViews>
  <sheets>
    <sheet name="Tv" sheetId="1" r:id="rId1"/>
    <sheet name="Via publica " sheetId="2" r:id="rId2"/>
    <sheet name="diarios-revistas" sheetId="3" r:id="rId3"/>
    <sheet name="Hoja 1" sheetId="4" r:id="rId4"/>
    <sheet name="radio" sheetId="5" r:id="rId5"/>
    <sheet name="internet" sheetId="6" r:id="rId6"/>
    <sheet name="visual" sheetId="7" r:id="rId7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7" i="7" l="1"/>
  <c r="AG18" i="7"/>
  <c r="L11" i="5"/>
  <c r="M11" i="5"/>
  <c r="O11" i="5"/>
  <c r="L12" i="5"/>
  <c r="M12" i="5"/>
  <c r="O12" i="5"/>
  <c r="L13" i="5"/>
  <c r="M13" i="5"/>
  <c r="O13" i="5"/>
  <c r="O14" i="5"/>
  <c r="O15" i="5"/>
  <c r="O16" i="5"/>
  <c r="N13" i="5"/>
  <c r="N12" i="5"/>
  <c r="N11" i="5"/>
  <c r="AK6" i="3"/>
  <c r="AM6" i="3"/>
  <c r="AK7" i="3"/>
  <c r="AM7" i="3"/>
  <c r="AK8" i="3"/>
  <c r="AM8" i="3"/>
  <c r="AK9" i="3"/>
  <c r="AM9" i="3"/>
  <c r="AM10" i="3"/>
  <c r="AM11" i="3"/>
  <c r="AM12" i="3"/>
  <c r="AL9" i="3"/>
  <c r="AL8" i="3"/>
  <c r="AL7" i="3"/>
  <c r="AL6" i="3"/>
  <c r="AK6" i="2"/>
  <c r="AM6" i="2"/>
  <c r="AK7" i="2"/>
  <c r="AM7" i="2"/>
  <c r="AK8" i="2"/>
  <c r="AM8" i="2"/>
  <c r="AK9" i="2"/>
  <c r="AM9" i="2"/>
  <c r="AK10" i="2"/>
  <c r="AM10" i="2"/>
  <c r="AK11" i="2"/>
  <c r="AM11" i="2"/>
  <c r="AK12" i="2"/>
  <c r="AM12" i="2"/>
  <c r="AM13" i="2"/>
  <c r="AM14" i="2"/>
  <c r="AM15" i="2"/>
  <c r="AL12" i="2"/>
  <c r="AL11" i="2"/>
  <c r="AL10" i="2"/>
  <c r="AL9" i="2"/>
  <c r="AL8" i="2"/>
  <c r="AL7" i="2"/>
  <c r="AL6" i="2"/>
  <c r="R28" i="1"/>
  <c r="R29" i="1"/>
  <c r="R30" i="1"/>
  <c r="R15" i="1"/>
  <c r="R16" i="1"/>
  <c r="R17" i="1"/>
  <c r="Q20" i="1"/>
  <c r="P10" i="1"/>
  <c r="M9" i="1"/>
  <c r="P9" i="1"/>
  <c r="O9" i="1"/>
  <c r="N9" i="1"/>
  <c r="M8" i="1"/>
  <c r="P8" i="1"/>
  <c r="O8" i="1"/>
  <c r="N8" i="1"/>
  <c r="M7" i="1"/>
  <c r="P7" i="1"/>
  <c r="O7" i="1"/>
  <c r="N7" i="1"/>
  <c r="M6" i="1"/>
  <c r="P6" i="1"/>
  <c r="Q6" i="1"/>
  <c r="O6" i="1"/>
  <c r="N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7" authorId="0" shapeId="0" xr:uid="{00000000-0006-0000-0100-000001000000}">
      <text>
        <r>
          <rPr>
            <sz val="11"/>
            <color theme="1"/>
            <rFont val="Calibri"/>
            <scheme val="minor"/>
          </rPr>
          <t xml:space="preserve">Presentacion:
</t>
        </r>
      </text>
    </comment>
  </commentList>
</comments>
</file>

<file path=xl/sharedStrings.xml><?xml version="1.0" encoding="utf-8"?>
<sst xmlns="http://schemas.openxmlformats.org/spreadsheetml/2006/main" count="275" uniqueCount="70">
  <si>
    <t>Cliente:</t>
  </si>
  <si>
    <t>xxxx</t>
  </si>
  <si>
    <t>Producto</t>
  </si>
  <si>
    <t>Periodo</t>
  </si>
  <si>
    <t>1ra y 2da nov</t>
  </si>
  <si>
    <t>Medio</t>
  </si>
  <si>
    <t>Duración</t>
  </si>
  <si>
    <t>Vehículo</t>
  </si>
  <si>
    <t>D</t>
  </si>
  <si>
    <t>L</t>
  </si>
  <si>
    <t>M</t>
  </si>
  <si>
    <t>J</t>
  </si>
  <si>
    <t>V</t>
  </si>
  <si>
    <t>S</t>
  </si>
  <si>
    <t>Tarifa seg.</t>
  </si>
  <si>
    <t>Rating</t>
  </si>
  <si>
    <t>Cant.Avisos</t>
  </si>
  <si>
    <t>PBR</t>
  </si>
  <si>
    <t>CPR</t>
  </si>
  <si>
    <t>Costo bruto</t>
  </si>
  <si>
    <t>Desc. %</t>
  </si>
  <si>
    <t>Costo neto</t>
  </si>
  <si>
    <t>canal 13</t>
  </si>
  <si>
    <t>8 escalones</t>
  </si>
  <si>
    <t>espn</t>
  </si>
  <si>
    <t>13 a 1 am</t>
  </si>
  <si>
    <t>fox</t>
  </si>
  <si>
    <t>14 a 1am</t>
  </si>
  <si>
    <t>America</t>
  </si>
  <si>
    <t>Bailando23</t>
  </si>
  <si>
    <t>Subtotal</t>
  </si>
  <si>
    <t>IVA 10,5%</t>
  </si>
  <si>
    <t>TOTAL</t>
  </si>
  <si>
    <t>3ra y 4ta semana</t>
  </si>
  <si>
    <t>Producto:</t>
  </si>
  <si>
    <t xml:space="preserve">Periodo </t>
  </si>
  <si>
    <t xml:space="preserve">Medio </t>
  </si>
  <si>
    <t>Soporte</t>
  </si>
  <si>
    <t>Circuitos</t>
  </si>
  <si>
    <t>cantidad</t>
  </si>
  <si>
    <t>Costo unit.</t>
  </si>
  <si>
    <t>Desc.%</t>
  </si>
  <si>
    <t>WS</t>
  </si>
  <si>
    <t>CPM</t>
  </si>
  <si>
    <t>ws</t>
  </si>
  <si>
    <t>trnsil</t>
  </si>
  <si>
    <t>Ubicación</t>
  </si>
  <si>
    <t>medida</t>
  </si>
  <si>
    <t>clarin</t>
  </si>
  <si>
    <t>pag 3</t>
  </si>
  <si>
    <t>pag</t>
  </si>
  <si>
    <t xml:space="preserve">la nacion </t>
  </si>
  <si>
    <t>lugares</t>
  </si>
  <si>
    <t xml:space="preserve"> pag interior</t>
  </si>
  <si>
    <t>Abril</t>
  </si>
  <si>
    <t>moro</t>
  </si>
  <si>
    <t>U.compra</t>
  </si>
  <si>
    <t>Iva 21%</t>
  </si>
  <si>
    <t>Total</t>
  </si>
  <si>
    <t>mes</t>
  </si>
  <si>
    <t>enero</t>
  </si>
  <si>
    <t>Sistema</t>
  </si>
  <si>
    <t>Costo Neto</t>
  </si>
  <si>
    <t>octubre</t>
  </si>
  <si>
    <t>tv</t>
  </si>
  <si>
    <t xml:space="preserve"> </t>
  </si>
  <si>
    <t>revista</t>
  </si>
  <si>
    <t>vp</t>
  </si>
  <si>
    <t>julio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</si>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</sst>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sz val="11"/>
      <color rgb="FFFF0000"/>
      <name val="Calibri"/>
    </font>
    <font>
      <sz val="10"/>
      <color theme="1"/>
      <name val="Arial"/>
    </font>
    <font>
      <sz val="9"/>
      <color theme="1"/>
      <name val="Arial"/>
    </font>
    <font>
      <b/>
      <sz val="11"/>
      <color theme="0"/>
      <name val="Calibri"/>
    </font>
    <font>
      <sz val="11"/>
      <color rgb="FFD8D8D8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rgb="FFD99594"/>
        <bgColor rgb="FFD99594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3" fillId="0" borderId="0" xfId="0" applyFont="1"/>
    <xf numFmtId="0" fontId="2" fillId="2" borderId="1" xfId="0" applyFont="1" applyFill="1" applyBorder="1"/>
    <xf numFmtId="0" fontId="4" fillId="2" borderId="1" xfId="0" applyFont="1" applyFill="1" applyBorder="1"/>
    <xf numFmtId="0" fontId="5" fillId="0" borderId="0" xfId="0" applyFont="1"/>
    <xf numFmtId="0" fontId="2" fillId="3" borderId="1" xfId="0" applyFont="1" applyFill="1" applyBorder="1"/>
    <xf numFmtId="0" fontId="2" fillId="4" borderId="1" xfId="0" applyFont="1" applyFill="1" applyBorder="1"/>
    <xf numFmtId="0" fontId="2" fillId="0" borderId="2" xfId="0" applyFont="1" applyBorder="1"/>
    <xf numFmtId="0" fontId="2" fillId="0" borderId="0" xfId="0" applyFont="1"/>
    <xf numFmtId="0" fontId="2" fillId="0" borderId="3" xfId="0" applyFont="1" applyBorder="1"/>
    <xf numFmtId="0" fontId="2" fillId="5" borderId="4" xfId="0" applyFont="1" applyFill="1" applyBorder="1"/>
    <xf numFmtId="3" fontId="5" fillId="0" borderId="1" xfId="0" applyNumberFormat="1" applyFont="1" applyBorder="1"/>
    <xf numFmtId="0" fontId="2" fillId="5" borderId="1" xfId="0" applyFont="1" applyFill="1" applyBorder="1"/>
    <xf numFmtId="0" fontId="2" fillId="0" borderId="5" xfId="0" applyFont="1" applyBorder="1"/>
    <xf numFmtId="0" fontId="6" fillId="0" borderId="1" xfId="0" applyFont="1" applyBorder="1" applyAlignment="1">
      <alignment horizontal="left" vertical="center"/>
    </xf>
    <xf numFmtId="0" fontId="2" fillId="5" borderId="6" xfId="0" applyFont="1" applyFill="1" applyBorder="1"/>
    <xf numFmtId="0" fontId="2" fillId="0" borderId="0" xfId="0" applyFont="1" applyAlignment="1">
      <alignment horizontal="center"/>
    </xf>
    <xf numFmtId="0" fontId="2" fillId="0" borderId="7" xfId="0" applyFont="1" applyBorder="1"/>
    <xf numFmtId="0" fontId="5" fillId="0" borderId="1" xfId="0" applyFont="1" applyBorder="1"/>
    <xf numFmtId="3" fontId="5" fillId="0" borderId="0" xfId="0" applyNumberFormat="1" applyFont="1"/>
    <xf numFmtId="0" fontId="7" fillId="6" borderId="1" xfId="0" applyFont="1" applyFill="1" applyBorder="1"/>
    <xf numFmtId="0" fontId="2" fillId="6" borderId="1" xfId="0" applyFont="1" applyFill="1" applyBorder="1"/>
    <xf numFmtId="0" fontId="2" fillId="4" borderId="6" xfId="0" applyFont="1" applyFill="1" applyBorder="1"/>
    <xf numFmtId="0" fontId="2" fillId="2" borderId="6" xfId="0" applyFont="1" applyFill="1" applyBorder="1"/>
    <xf numFmtId="0" fontId="4" fillId="5" borderId="1" xfId="0" applyFont="1" applyFill="1" applyBorder="1"/>
    <xf numFmtId="0" fontId="8" fillId="6" borderId="1" xfId="0" applyFont="1" applyFill="1" applyBorder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calcChain" Target="calcChain.xml" /><Relationship Id="rId5" Type="http://schemas.openxmlformats.org/officeDocument/2006/relationships/worksheet" Target="worksheets/sheet5.xml" /><Relationship Id="rId10" Type="http://schemas.openxmlformats.org/officeDocument/2006/relationships/sharedStrings" Target="sharedStrings.xml" /><Relationship Id="rId4" Type="http://schemas.openxmlformats.org/officeDocument/2006/relationships/worksheet" Target="worksheets/sheet4.xml" /><Relationship Id="rId9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 /><Relationship Id="rId1" Type="http://schemas.openxmlformats.org/officeDocument/2006/relationships/vmlDrawing" Target="../drawings/vmlDrawing1.v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0"/>
  <sheetViews>
    <sheetView workbookViewId="0"/>
  </sheetViews>
  <sheetFormatPr defaultColWidth="14.390625" defaultRowHeight="15" customHeight="1" x14ac:dyDescent="0.2"/>
  <cols>
    <col min="1" max="1" width="10.76171875" customWidth="1"/>
    <col min="2" max="2" width="9.68359375" customWidth="1"/>
    <col min="3" max="3" width="15.87109375" customWidth="1"/>
    <col min="4" max="10" width="3.765625" customWidth="1"/>
    <col min="11" max="11" width="8.7421875" customWidth="1"/>
    <col min="12" max="13" width="10.76171875" customWidth="1"/>
    <col min="14" max="14" width="9.4140625" customWidth="1"/>
    <col min="15" max="26" width="10.76171875" customWidth="1"/>
  </cols>
  <sheetData>
    <row r="1" spans="1:18" x14ac:dyDescent="0.2">
      <c r="B1" s="1" t="s">
        <v>0</v>
      </c>
      <c r="C1" s="1" t="s">
        <v>1</v>
      </c>
    </row>
    <row r="2" spans="1:18" x14ac:dyDescent="0.2">
      <c r="B2" s="1" t="s">
        <v>2</v>
      </c>
      <c r="C2" s="1" t="s">
        <v>1</v>
      </c>
    </row>
    <row r="3" spans="1:18" x14ac:dyDescent="0.2">
      <c r="B3" s="1" t="s">
        <v>3</v>
      </c>
      <c r="C3" s="1" t="s">
        <v>4</v>
      </c>
    </row>
    <row r="5" spans="1:18" x14ac:dyDescent="0.2">
      <c r="A5" s="2" t="s">
        <v>5</v>
      </c>
      <c r="B5" s="2" t="s">
        <v>6</v>
      </c>
      <c r="C5" s="2" t="s">
        <v>7</v>
      </c>
      <c r="D5" s="2" t="s">
        <v>8</v>
      </c>
      <c r="E5" s="2" t="s">
        <v>9</v>
      </c>
      <c r="F5" s="2" t="s">
        <v>10</v>
      </c>
      <c r="G5" s="2" t="s">
        <v>10</v>
      </c>
      <c r="H5" s="2" t="s">
        <v>11</v>
      </c>
      <c r="I5" s="2" t="s">
        <v>12</v>
      </c>
      <c r="J5" s="2" t="s">
        <v>13</v>
      </c>
      <c r="K5" s="2" t="s">
        <v>14</v>
      </c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</row>
    <row r="6" spans="1:18" x14ac:dyDescent="0.2">
      <c r="A6" s="3" t="s">
        <v>22</v>
      </c>
      <c r="B6" s="3">
        <v>10</v>
      </c>
      <c r="C6" s="3" t="s">
        <v>23</v>
      </c>
      <c r="D6" s="3"/>
      <c r="E6" s="3">
        <v>1</v>
      </c>
      <c r="F6" s="3">
        <v>1</v>
      </c>
      <c r="G6" s="3">
        <v>1</v>
      </c>
      <c r="H6" s="3">
        <v>1</v>
      </c>
      <c r="I6" s="3">
        <v>1</v>
      </c>
      <c r="J6" s="3"/>
      <c r="K6" s="3">
        <v>1400000</v>
      </c>
      <c r="L6" s="3">
        <v>7.1</v>
      </c>
      <c r="M6" s="3">
        <f t="shared" ref="M6:M9" si="0">D6+E6+F6+G6+H6+I6+J6</f>
        <v>5</v>
      </c>
      <c r="N6" s="3">
        <f t="shared" ref="N6:N9" si="1">L6*M6</f>
        <v>35.5</v>
      </c>
      <c r="O6" s="3">
        <f t="shared" ref="O6:O9" si="2">K6/L6</f>
        <v>197183.09859154929</v>
      </c>
      <c r="P6" s="3">
        <f t="shared" ref="P6:P10" si="3">K6*B6*M6</f>
        <v>70000000</v>
      </c>
      <c r="Q6" s="3">
        <f>P6-R6</f>
        <v>68949889</v>
      </c>
      <c r="R6" s="3">
        <v>1050111</v>
      </c>
    </row>
    <row r="7" spans="1:18" x14ac:dyDescent="0.2">
      <c r="A7" s="3" t="s">
        <v>24</v>
      </c>
      <c r="B7" s="3">
        <v>15</v>
      </c>
      <c r="C7" s="3" t="s">
        <v>25</v>
      </c>
      <c r="D7" s="3">
        <v>10</v>
      </c>
      <c r="E7" s="3">
        <v>10</v>
      </c>
      <c r="F7" s="3">
        <v>10</v>
      </c>
      <c r="G7" s="3">
        <v>10</v>
      </c>
      <c r="H7" s="3">
        <v>10</v>
      </c>
      <c r="I7" s="3">
        <v>10</v>
      </c>
      <c r="J7" s="3">
        <v>10</v>
      </c>
      <c r="K7" s="3">
        <v>5000</v>
      </c>
      <c r="L7" s="3">
        <v>0.1</v>
      </c>
      <c r="M7" s="3">
        <f t="shared" si="0"/>
        <v>70</v>
      </c>
      <c r="N7" s="3">
        <f t="shared" si="1"/>
        <v>7</v>
      </c>
      <c r="O7" s="3">
        <f t="shared" si="2"/>
        <v>50000</v>
      </c>
      <c r="P7" s="3">
        <f t="shared" si="3"/>
        <v>5250000</v>
      </c>
      <c r="Q7" s="3"/>
      <c r="R7" s="3"/>
    </row>
    <row r="8" spans="1:18" x14ac:dyDescent="0.2">
      <c r="A8" s="3" t="s">
        <v>26</v>
      </c>
      <c r="B8" s="3">
        <v>10</v>
      </c>
      <c r="C8" s="3" t="s">
        <v>27</v>
      </c>
      <c r="D8" s="3"/>
      <c r="E8" s="3"/>
      <c r="F8" s="3"/>
      <c r="G8" s="3"/>
      <c r="H8" s="3"/>
      <c r="I8" s="3"/>
      <c r="J8" s="3"/>
      <c r="K8" s="3">
        <v>2972</v>
      </c>
      <c r="L8" s="3">
        <v>0.91</v>
      </c>
      <c r="M8" s="3">
        <f t="shared" si="0"/>
        <v>0</v>
      </c>
      <c r="N8" s="3">
        <f t="shared" si="1"/>
        <v>0</v>
      </c>
      <c r="O8" s="3">
        <f t="shared" si="2"/>
        <v>3265.934065934066</v>
      </c>
      <c r="P8" s="3">
        <f t="shared" si="3"/>
        <v>0</v>
      </c>
      <c r="Q8" s="3"/>
      <c r="R8" s="3"/>
    </row>
    <row r="9" spans="1:18" x14ac:dyDescent="0.2">
      <c r="A9" s="3" t="s">
        <v>28</v>
      </c>
      <c r="B9" s="3">
        <v>15</v>
      </c>
      <c r="C9" s="3" t="s">
        <v>29</v>
      </c>
      <c r="D9" s="3"/>
      <c r="E9" s="3">
        <v>5</v>
      </c>
      <c r="F9" s="3">
        <v>5</v>
      </c>
      <c r="G9" s="3">
        <v>4</v>
      </c>
      <c r="H9" s="3">
        <v>4</v>
      </c>
      <c r="I9" s="3">
        <v>3</v>
      </c>
      <c r="J9" s="3"/>
      <c r="K9" s="3">
        <v>350000</v>
      </c>
      <c r="L9" s="3">
        <v>6.7</v>
      </c>
      <c r="M9" s="3">
        <f t="shared" si="0"/>
        <v>21</v>
      </c>
      <c r="N9" s="3">
        <f t="shared" si="1"/>
        <v>140.70000000000002</v>
      </c>
      <c r="O9" s="3">
        <f t="shared" si="2"/>
        <v>52238.805970149253</v>
      </c>
      <c r="P9" s="3">
        <f t="shared" si="3"/>
        <v>110250000</v>
      </c>
      <c r="Q9" s="3"/>
      <c r="R9" s="3"/>
    </row>
    <row r="10" spans="1:18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>
        <f t="shared" si="3"/>
        <v>0</v>
      </c>
      <c r="Q10" s="3"/>
      <c r="R10" s="3"/>
    </row>
    <row r="11" spans="1:18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4"/>
      <c r="M12" s="3"/>
      <c r="N12" s="3"/>
      <c r="O12" s="3"/>
      <c r="P12" s="3"/>
      <c r="Q12" s="3"/>
      <c r="R12" s="3"/>
    </row>
    <row r="13" spans="1:18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x14ac:dyDescent="0.2">
      <c r="Q15" s="3" t="s">
        <v>30</v>
      </c>
      <c r="R15" s="3">
        <f>SUM(R6:R14)</f>
        <v>1050111</v>
      </c>
    </row>
    <row r="16" spans="1:18" x14ac:dyDescent="0.2">
      <c r="Q16" s="3" t="s">
        <v>31</v>
      </c>
      <c r="R16" s="3">
        <f>R15*0.105</f>
        <v>110261.655</v>
      </c>
    </row>
    <row r="17" spans="1:18" x14ac:dyDescent="0.2">
      <c r="Q17" s="3" t="s">
        <v>32</v>
      </c>
      <c r="R17" s="3">
        <f>R15+R16</f>
        <v>1160372.655</v>
      </c>
    </row>
    <row r="19" spans="1:18" x14ac:dyDescent="0.2">
      <c r="P19" s="5"/>
      <c r="Q19" s="5"/>
      <c r="R19" s="5"/>
    </row>
    <row r="20" spans="1:18" x14ac:dyDescent="0.2">
      <c r="Q20" s="1">
        <f>R17*2</f>
        <v>2320745.31</v>
      </c>
    </row>
    <row r="21" spans="1:18" ht="15.75" customHeight="1" x14ac:dyDescent="0.2">
      <c r="A21" s="1" t="s">
        <v>3</v>
      </c>
      <c r="B21" s="1" t="s">
        <v>33</v>
      </c>
    </row>
    <row r="22" spans="1:18" ht="15.75" customHeight="1" x14ac:dyDescent="0.2"/>
    <row r="23" spans="1:18" ht="15.75" customHeight="1" x14ac:dyDescent="0.2">
      <c r="A23" s="2" t="s">
        <v>5</v>
      </c>
      <c r="B23" s="2" t="s">
        <v>6</v>
      </c>
      <c r="C23" s="2" t="s">
        <v>7</v>
      </c>
      <c r="D23" s="2" t="s">
        <v>8</v>
      </c>
      <c r="E23" s="2" t="s">
        <v>9</v>
      </c>
      <c r="F23" s="2" t="s">
        <v>10</v>
      </c>
      <c r="G23" s="2" t="s">
        <v>10</v>
      </c>
      <c r="H23" s="2" t="s">
        <v>11</v>
      </c>
      <c r="I23" s="2" t="s">
        <v>12</v>
      </c>
      <c r="J23" s="2" t="s">
        <v>13</v>
      </c>
      <c r="K23" s="2" t="s">
        <v>14</v>
      </c>
      <c r="L23" s="2" t="s">
        <v>15</v>
      </c>
      <c r="M23" s="2" t="s">
        <v>16</v>
      </c>
      <c r="N23" s="2" t="s">
        <v>17</v>
      </c>
      <c r="O23" s="2" t="s">
        <v>18</v>
      </c>
      <c r="P23" s="2" t="s">
        <v>19</v>
      </c>
      <c r="Q23" s="2" t="s">
        <v>20</v>
      </c>
      <c r="R23" s="2" t="s">
        <v>21</v>
      </c>
    </row>
    <row r="24" spans="1:18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3"/>
      <c r="N25" s="3"/>
      <c r="O25" s="3"/>
      <c r="P25" s="3"/>
      <c r="Q25" s="3"/>
      <c r="R25" s="3"/>
    </row>
    <row r="26" spans="1:18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ht="15.75" customHeight="1" x14ac:dyDescent="0.2">
      <c r="Q28" s="3" t="s">
        <v>30</v>
      </c>
      <c r="R28" s="3">
        <f>SUM(R24:R27)</f>
        <v>0</v>
      </c>
    </row>
    <row r="29" spans="1:18" ht="15.75" customHeight="1" x14ac:dyDescent="0.2">
      <c r="Q29" s="3" t="s">
        <v>31</v>
      </c>
      <c r="R29" s="3">
        <f>R28*0.105</f>
        <v>0</v>
      </c>
    </row>
    <row r="30" spans="1:18" ht="15.75" customHeight="1" x14ac:dyDescent="0.2">
      <c r="Q30" s="3" t="s">
        <v>32</v>
      </c>
      <c r="R30" s="3">
        <f>R28+R29</f>
        <v>0</v>
      </c>
    </row>
    <row r="31" spans="1:18" ht="15.75" customHeight="1" x14ac:dyDescent="0.2"/>
    <row r="32" spans="1:18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1000"/>
  <sheetViews>
    <sheetView workbookViewId="0"/>
  </sheetViews>
  <sheetFormatPr defaultColWidth="14.390625" defaultRowHeight="15" customHeight="1" x14ac:dyDescent="0.2"/>
  <cols>
    <col min="1" max="1" width="10.76171875" customWidth="1"/>
    <col min="2" max="2" width="16.54296875" customWidth="1"/>
    <col min="3" max="3" width="10.76171875" customWidth="1"/>
    <col min="4" max="34" width="3.62890625" customWidth="1"/>
    <col min="35" max="35" width="8.47265625" customWidth="1"/>
    <col min="36" max="39" width="10.76171875" customWidth="1"/>
  </cols>
  <sheetData>
    <row r="1" spans="1:39" x14ac:dyDescent="0.2">
      <c r="A1" s="1" t="s">
        <v>0</v>
      </c>
    </row>
    <row r="2" spans="1:39" x14ac:dyDescent="0.2">
      <c r="A2" s="1" t="s">
        <v>34</v>
      </c>
    </row>
    <row r="3" spans="1:39" x14ac:dyDescent="0.2">
      <c r="A3" s="1" t="s">
        <v>35</v>
      </c>
    </row>
    <row r="4" spans="1:39" x14ac:dyDescent="0.2">
      <c r="D4" s="1" t="s">
        <v>8</v>
      </c>
      <c r="E4" s="1" t="s">
        <v>9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13</v>
      </c>
      <c r="K4" s="1" t="s">
        <v>8</v>
      </c>
      <c r="L4" s="1" t="s">
        <v>9</v>
      </c>
      <c r="M4" s="1" t="s">
        <v>10</v>
      </c>
      <c r="N4" s="1" t="s">
        <v>10</v>
      </c>
      <c r="O4" s="1" t="s">
        <v>11</v>
      </c>
      <c r="P4" s="1" t="s">
        <v>12</v>
      </c>
      <c r="Q4" s="1" t="s">
        <v>13</v>
      </c>
      <c r="R4" s="1" t="s">
        <v>8</v>
      </c>
      <c r="S4" s="1" t="s">
        <v>9</v>
      </c>
      <c r="T4" s="1" t="s">
        <v>10</v>
      </c>
      <c r="U4" s="1" t="s">
        <v>10</v>
      </c>
      <c r="V4" s="1" t="s">
        <v>11</v>
      </c>
      <c r="W4" s="1" t="s">
        <v>12</v>
      </c>
      <c r="X4" s="1" t="s">
        <v>13</v>
      </c>
      <c r="Y4" s="1" t="s">
        <v>8</v>
      </c>
      <c r="Z4" s="1" t="s">
        <v>9</v>
      </c>
      <c r="AA4" s="1" t="s">
        <v>10</v>
      </c>
      <c r="AB4" s="1" t="s">
        <v>10</v>
      </c>
      <c r="AC4" s="1" t="s">
        <v>11</v>
      </c>
      <c r="AD4" s="1" t="s">
        <v>12</v>
      </c>
      <c r="AE4" s="1" t="s">
        <v>13</v>
      </c>
      <c r="AF4" s="1" t="s">
        <v>8</v>
      </c>
      <c r="AG4" s="1" t="s">
        <v>9</v>
      </c>
      <c r="AH4" s="1" t="s">
        <v>10</v>
      </c>
    </row>
    <row r="5" spans="1:39" x14ac:dyDescent="0.2">
      <c r="A5" s="3" t="s">
        <v>36</v>
      </c>
      <c r="B5" s="3" t="s">
        <v>37</v>
      </c>
      <c r="C5" s="3" t="s">
        <v>38</v>
      </c>
      <c r="D5" s="3">
        <v>1</v>
      </c>
      <c r="E5" s="3">
        <v>2</v>
      </c>
      <c r="F5" s="3">
        <v>3</v>
      </c>
      <c r="G5" s="3">
        <v>4</v>
      </c>
      <c r="H5" s="3">
        <v>5</v>
      </c>
      <c r="I5" s="3">
        <v>6</v>
      </c>
      <c r="J5" s="3">
        <v>7</v>
      </c>
      <c r="K5" s="3">
        <v>8</v>
      </c>
      <c r="L5" s="3">
        <v>9</v>
      </c>
      <c r="M5" s="3">
        <v>10</v>
      </c>
      <c r="N5" s="3">
        <v>11</v>
      </c>
      <c r="O5" s="3">
        <v>12</v>
      </c>
      <c r="P5" s="3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3" t="s">
        <v>39</v>
      </c>
      <c r="AJ5" s="3" t="s">
        <v>40</v>
      </c>
      <c r="AK5" s="3" t="s">
        <v>19</v>
      </c>
      <c r="AL5" s="3" t="s">
        <v>41</v>
      </c>
      <c r="AM5" s="3" t="s">
        <v>21</v>
      </c>
    </row>
    <row r="6" spans="1:39" x14ac:dyDescent="0.2">
      <c r="A6" s="3" t="s">
        <v>42</v>
      </c>
      <c r="B6" s="3" t="s">
        <v>43</v>
      </c>
      <c r="C6" s="3">
        <v>4</v>
      </c>
      <c r="D6" s="3"/>
      <c r="E6" s="6"/>
      <c r="F6" s="6"/>
      <c r="G6" s="6"/>
      <c r="H6" s="3"/>
      <c r="I6" s="3"/>
      <c r="J6" s="3"/>
      <c r="K6" s="3"/>
      <c r="L6" s="3"/>
      <c r="M6" s="3"/>
      <c r="N6" s="3"/>
      <c r="O6" s="6"/>
      <c r="P6" s="6"/>
      <c r="Q6" s="6"/>
      <c r="R6" s="6"/>
      <c r="S6" s="3"/>
      <c r="T6" s="3"/>
      <c r="U6" s="3"/>
      <c r="V6" s="7"/>
      <c r="W6" s="7"/>
      <c r="X6" s="7"/>
      <c r="Y6" s="7"/>
      <c r="Z6" s="3"/>
      <c r="AA6" s="3"/>
      <c r="AB6" s="3"/>
      <c r="AC6" s="6"/>
      <c r="AD6" s="6"/>
      <c r="AE6" s="6"/>
      <c r="AF6" s="6"/>
      <c r="AG6" s="3"/>
      <c r="AH6" s="3"/>
      <c r="AI6" s="3">
        <v>400</v>
      </c>
      <c r="AJ6" s="3">
        <v>2000000</v>
      </c>
      <c r="AK6" s="3">
        <f t="shared" ref="AK6:AK12" si="0">C6*AJ6</f>
        <v>8000000</v>
      </c>
      <c r="AL6" s="3">
        <f t="shared" ref="AL6:AL12" si="1">AK6-AM6</f>
        <v>1160000</v>
      </c>
      <c r="AM6" s="3">
        <f t="shared" ref="AM6:AM12" si="2">(AK6-(AK6*0.1))*0.95</f>
        <v>6840000</v>
      </c>
    </row>
    <row r="7" spans="1:39" x14ac:dyDescent="0.2">
      <c r="A7" s="3" t="s">
        <v>44</v>
      </c>
      <c r="B7" s="3" t="s">
        <v>45</v>
      </c>
      <c r="C7" s="8">
        <v>10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3">
        <v>1</v>
      </c>
      <c r="AJ7" s="3">
        <v>380000</v>
      </c>
      <c r="AK7" s="3">
        <f t="shared" si="0"/>
        <v>3800000</v>
      </c>
      <c r="AL7" s="3">
        <f t="shared" si="1"/>
        <v>551000</v>
      </c>
      <c r="AM7" s="3">
        <f t="shared" si="2"/>
        <v>3249000</v>
      </c>
    </row>
    <row r="8" spans="1:39" x14ac:dyDescent="0.2">
      <c r="A8" s="3"/>
      <c r="B8" s="3"/>
      <c r="C8" s="3">
        <v>1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>
        <v>15</v>
      </c>
      <c r="AJ8" s="3"/>
      <c r="AK8" s="3">
        <f t="shared" si="0"/>
        <v>0</v>
      </c>
      <c r="AL8" s="11">
        <f t="shared" si="1"/>
        <v>0</v>
      </c>
      <c r="AM8" s="3">
        <f t="shared" si="2"/>
        <v>0</v>
      </c>
    </row>
    <row r="9" spans="1:3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>
        <f t="shared" si="0"/>
        <v>0</v>
      </c>
      <c r="AL9" s="11">
        <f t="shared" si="1"/>
        <v>0</v>
      </c>
      <c r="AM9" s="3">
        <f t="shared" si="2"/>
        <v>0</v>
      </c>
    </row>
    <row r="10" spans="1:39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>
        <f t="shared" si="0"/>
        <v>0</v>
      </c>
      <c r="AL10" s="11">
        <f t="shared" si="1"/>
        <v>0</v>
      </c>
      <c r="AM10" s="3">
        <f t="shared" si="2"/>
        <v>0</v>
      </c>
    </row>
    <row r="11" spans="1:39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>
        <f t="shared" si="0"/>
        <v>0</v>
      </c>
      <c r="AL11" s="3">
        <f t="shared" si="1"/>
        <v>0</v>
      </c>
      <c r="AM11" s="3">
        <f t="shared" si="2"/>
        <v>0</v>
      </c>
    </row>
    <row r="12" spans="1:39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>
        <f t="shared" si="0"/>
        <v>0</v>
      </c>
      <c r="AL12" s="3">
        <f t="shared" si="1"/>
        <v>0</v>
      </c>
      <c r="AM12" s="3">
        <f t="shared" si="2"/>
        <v>0</v>
      </c>
    </row>
    <row r="13" spans="1:39" x14ac:dyDescent="0.2"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L13" s="1" t="s">
        <v>30</v>
      </c>
      <c r="AM13" s="3">
        <f>SUM(AM6:AM12)</f>
        <v>10089000</v>
      </c>
    </row>
    <row r="14" spans="1:39" x14ac:dyDescent="0.2">
      <c r="AL14" s="1" t="s">
        <v>31</v>
      </c>
      <c r="AM14" s="3">
        <f>AM13*0.105</f>
        <v>1059345</v>
      </c>
    </row>
    <row r="15" spans="1:39" x14ac:dyDescent="0.2">
      <c r="AL15" s="1" t="s">
        <v>32</v>
      </c>
      <c r="AM15" s="3">
        <f>AM13+AM14</f>
        <v>11148345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1000"/>
  <sheetViews>
    <sheetView tabSelected="1" workbookViewId="0"/>
  </sheetViews>
  <sheetFormatPr defaultColWidth="14.390625" defaultRowHeight="15" customHeight="1" x14ac:dyDescent="0.2"/>
  <cols>
    <col min="1" max="2" width="13.98828125" customWidth="1"/>
    <col min="3" max="3" width="12.64453125" customWidth="1"/>
    <col min="4" max="34" width="3.2265625" customWidth="1"/>
    <col min="35" max="35" width="9.55078125" customWidth="1"/>
    <col min="36" max="36" width="10.22265625" customWidth="1"/>
    <col min="37" max="40" width="10.76171875" customWidth="1"/>
  </cols>
  <sheetData>
    <row r="1" spans="1:40" x14ac:dyDescent="0.2">
      <c r="A1" s="1" t="s">
        <v>0</v>
      </c>
    </row>
    <row r="2" spans="1:40" x14ac:dyDescent="0.2">
      <c r="A2" s="1" t="s">
        <v>34</v>
      </c>
    </row>
    <row r="3" spans="1:40" x14ac:dyDescent="0.2">
      <c r="A3" s="1" t="s">
        <v>35</v>
      </c>
    </row>
    <row r="4" spans="1:40" x14ac:dyDescent="0.2">
      <c r="D4" s="1" t="s">
        <v>8</v>
      </c>
      <c r="E4" s="1" t="s">
        <v>9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13</v>
      </c>
      <c r="K4" s="1" t="s">
        <v>8</v>
      </c>
      <c r="L4" s="1" t="s">
        <v>9</v>
      </c>
      <c r="M4" s="1" t="s">
        <v>10</v>
      </c>
      <c r="N4" s="1" t="s">
        <v>10</v>
      </c>
      <c r="O4" s="1" t="s">
        <v>11</v>
      </c>
      <c r="P4" s="1" t="s">
        <v>12</v>
      </c>
      <c r="Q4" s="1" t="s">
        <v>13</v>
      </c>
      <c r="R4" s="1" t="s">
        <v>8</v>
      </c>
      <c r="S4" s="1" t="s">
        <v>9</v>
      </c>
      <c r="T4" s="1" t="s">
        <v>10</v>
      </c>
      <c r="U4" s="1" t="s">
        <v>10</v>
      </c>
      <c r="V4" s="1" t="s">
        <v>11</v>
      </c>
      <c r="W4" s="1" t="s">
        <v>12</v>
      </c>
      <c r="X4" s="1" t="s">
        <v>13</v>
      </c>
      <c r="Y4" s="1" t="s">
        <v>8</v>
      </c>
      <c r="Z4" s="1" t="s">
        <v>9</v>
      </c>
      <c r="AA4" s="1" t="s">
        <v>10</v>
      </c>
      <c r="AB4" s="1" t="s">
        <v>10</v>
      </c>
      <c r="AC4" s="1" t="s">
        <v>11</v>
      </c>
      <c r="AD4" s="1" t="s">
        <v>12</v>
      </c>
      <c r="AE4" s="1" t="s">
        <v>13</v>
      </c>
      <c r="AF4" s="1" t="s">
        <v>8</v>
      </c>
      <c r="AG4" s="1" t="s">
        <v>9</v>
      </c>
      <c r="AH4" s="1" t="s">
        <v>10</v>
      </c>
    </row>
    <row r="5" spans="1:40" x14ac:dyDescent="0.2">
      <c r="A5" s="3" t="s">
        <v>36</v>
      </c>
      <c r="B5" s="3" t="s">
        <v>46</v>
      </c>
      <c r="C5" s="3" t="s">
        <v>47</v>
      </c>
      <c r="D5" s="3">
        <v>1</v>
      </c>
      <c r="E5" s="3">
        <v>2</v>
      </c>
      <c r="F5" s="3">
        <v>3</v>
      </c>
      <c r="G5" s="3">
        <v>4</v>
      </c>
      <c r="H5" s="3">
        <v>5</v>
      </c>
      <c r="I5" s="3">
        <v>6</v>
      </c>
      <c r="J5" s="3">
        <v>7</v>
      </c>
      <c r="K5" s="3">
        <v>8</v>
      </c>
      <c r="L5" s="3">
        <v>9</v>
      </c>
      <c r="M5" s="3">
        <v>10</v>
      </c>
      <c r="N5" s="3">
        <v>11</v>
      </c>
      <c r="O5" s="3">
        <v>12</v>
      </c>
      <c r="P5" s="3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3" t="s">
        <v>39</v>
      </c>
      <c r="AJ5" s="13" t="s">
        <v>40</v>
      </c>
      <c r="AK5" s="3" t="s">
        <v>19</v>
      </c>
      <c r="AL5" s="3" t="s">
        <v>41</v>
      </c>
      <c r="AM5" s="3" t="s">
        <v>21</v>
      </c>
    </row>
    <row r="6" spans="1:40" x14ac:dyDescent="0.2">
      <c r="A6" s="3" t="s">
        <v>48</v>
      </c>
      <c r="B6" s="8" t="s">
        <v>49</v>
      </c>
      <c r="C6" s="3" t="s">
        <v>50</v>
      </c>
      <c r="D6" s="10"/>
      <c r="E6" s="3"/>
      <c r="F6" s="3"/>
      <c r="G6" s="3"/>
      <c r="H6" s="3"/>
      <c r="I6" s="3"/>
      <c r="J6" s="3"/>
      <c r="K6" s="10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14">
        <v>2</v>
      </c>
      <c r="AJ6" s="15">
        <v>57000000</v>
      </c>
      <c r="AK6" s="11">
        <f t="shared" ref="AK6:AK9" si="0">AI6*AJ6</f>
        <v>114000000</v>
      </c>
      <c r="AL6" s="3">
        <f t="shared" ref="AL6:AL9" si="1">AK6-AM6</f>
        <v>16530000</v>
      </c>
      <c r="AM6" s="3">
        <f t="shared" ref="AM6:AM9" si="2">(AK6-(AK6*0.1))*0.95</f>
        <v>97470000</v>
      </c>
      <c r="AN6" s="12"/>
    </row>
    <row r="7" spans="1:40" x14ac:dyDescent="0.2">
      <c r="A7" s="3" t="s">
        <v>51</v>
      </c>
      <c r="B7" s="8"/>
      <c r="C7" s="3"/>
      <c r="D7" s="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4"/>
      <c r="AJ7" s="15"/>
      <c r="AK7" s="11">
        <f t="shared" si="0"/>
        <v>0</v>
      </c>
      <c r="AL7" s="3">
        <f t="shared" si="1"/>
        <v>0</v>
      </c>
      <c r="AM7" s="3">
        <f t="shared" si="2"/>
        <v>0</v>
      </c>
      <c r="AN7" s="12"/>
    </row>
    <row r="8" spans="1:40" x14ac:dyDescent="0.2">
      <c r="A8" s="3" t="s">
        <v>52</v>
      </c>
      <c r="B8" s="3" t="s">
        <v>50</v>
      </c>
      <c r="C8" s="3" t="s">
        <v>53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6">
        <v>1</v>
      </c>
      <c r="AJ8" s="17">
        <v>5500000</v>
      </c>
      <c r="AK8" s="3">
        <f t="shared" si="0"/>
        <v>5500000</v>
      </c>
      <c r="AL8" s="3">
        <f t="shared" si="1"/>
        <v>797500</v>
      </c>
      <c r="AM8" s="3">
        <f t="shared" si="2"/>
        <v>4702500</v>
      </c>
    </row>
    <row r="9" spans="1:40" x14ac:dyDescent="0.2">
      <c r="A9" s="3"/>
      <c r="B9" s="3"/>
      <c r="C9" s="18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3"/>
      <c r="AK9" s="3">
        <f t="shared" si="0"/>
        <v>0</v>
      </c>
      <c r="AL9" s="3">
        <f t="shared" si="1"/>
        <v>0</v>
      </c>
      <c r="AM9" s="3">
        <f t="shared" si="2"/>
        <v>0</v>
      </c>
    </row>
    <row r="10" spans="1:40" x14ac:dyDescent="0.2">
      <c r="A10" s="12"/>
      <c r="B10" s="12"/>
      <c r="C10" s="12"/>
      <c r="D10" s="19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L10" s="1" t="s">
        <v>30</v>
      </c>
      <c r="AM10" s="3">
        <f>SUM(AM6:AM9)</f>
        <v>102172500</v>
      </c>
    </row>
    <row r="11" spans="1:40" x14ac:dyDescent="0.2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L11" s="1" t="s">
        <v>31</v>
      </c>
      <c r="AM11" s="3">
        <f>AM10*0.105</f>
        <v>10728112.5</v>
      </c>
    </row>
    <row r="12" spans="1:40" x14ac:dyDescent="0.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L12" s="1" t="s">
        <v>32</v>
      </c>
      <c r="AM12" s="3">
        <f>AM10+AM11</f>
        <v>112900612.5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"/>
  <sheetViews>
    <sheetView workbookViewId="0"/>
  </sheetViews>
  <sheetFormatPr defaultColWidth="14.390625" defaultRowHeight="15" customHeight="1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O1000"/>
  <sheetViews>
    <sheetView workbookViewId="0"/>
  </sheetViews>
  <sheetFormatPr defaultColWidth="14.390625" defaultRowHeight="15" customHeight="1" x14ac:dyDescent="0.2"/>
  <cols>
    <col min="1" max="3" width="10.76171875" customWidth="1"/>
    <col min="4" max="4" width="4.83984375" customWidth="1"/>
    <col min="5" max="5" width="4.9765625" customWidth="1"/>
    <col min="6" max="6" width="4.03515625" customWidth="1"/>
    <col min="7" max="7" width="3.765625" customWidth="1"/>
    <col min="8" max="8" width="4.03515625" customWidth="1"/>
    <col min="9" max="9" width="5.109375" customWidth="1"/>
    <col min="10" max="10" width="5.37890625" customWidth="1"/>
    <col min="11" max="26" width="10.76171875" customWidth="1"/>
  </cols>
  <sheetData>
    <row r="3" spans="1:15" x14ac:dyDescent="0.2">
      <c r="B3" s="1" t="s">
        <v>0</v>
      </c>
    </row>
    <row r="4" spans="1:15" x14ac:dyDescent="0.2">
      <c r="B4" s="1" t="s">
        <v>2</v>
      </c>
    </row>
    <row r="5" spans="1:15" x14ac:dyDescent="0.2">
      <c r="B5" s="1" t="s">
        <v>3</v>
      </c>
      <c r="C5" s="1" t="s">
        <v>54</v>
      </c>
    </row>
    <row r="7" spans="1:15" x14ac:dyDescent="0.2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10</v>
      </c>
      <c r="H7" s="2" t="s">
        <v>11</v>
      </c>
      <c r="I7" s="2" t="s">
        <v>12</v>
      </c>
      <c r="J7" s="2" t="s">
        <v>13</v>
      </c>
      <c r="K7" s="2" t="s">
        <v>14</v>
      </c>
      <c r="L7" s="2" t="s">
        <v>16</v>
      </c>
      <c r="M7" s="2" t="s">
        <v>19</v>
      </c>
      <c r="N7" s="2" t="s">
        <v>20</v>
      </c>
      <c r="O7" s="2" t="s">
        <v>21</v>
      </c>
    </row>
    <row r="8" spans="1:15" x14ac:dyDescent="0.2">
      <c r="A8" s="3">
        <v>100</v>
      </c>
      <c r="B8" s="3">
        <v>10</v>
      </c>
      <c r="C8" s="3" t="s">
        <v>55</v>
      </c>
      <c r="D8" s="3"/>
      <c r="E8" s="3">
        <v>3</v>
      </c>
      <c r="F8" s="3">
        <v>3</v>
      </c>
      <c r="G8" s="3">
        <v>3</v>
      </c>
      <c r="H8" s="3">
        <v>3</v>
      </c>
      <c r="I8" s="3">
        <v>3</v>
      </c>
      <c r="J8" s="3"/>
      <c r="K8" s="3">
        <v>58000</v>
      </c>
      <c r="L8" s="3">
        <v>15</v>
      </c>
      <c r="M8" s="3"/>
      <c r="N8" s="3"/>
      <c r="O8" s="3"/>
    </row>
    <row r="9" spans="1:15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>
        <f t="shared" ref="L11:L13" si="0">D11+E11+F11+G11+H11+I11+J11</f>
        <v>0</v>
      </c>
      <c r="M11" s="3">
        <f t="shared" ref="M11:M13" si="1">B11*K11*L11</f>
        <v>0</v>
      </c>
      <c r="N11" s="3">
        <f t="shared" ref="N11:N13" si="2">M11-O11</f>
        <v>0</v>
      </c>
      <c r="O11" s="3">
        <f t="shared" ref="O11:O13" si="3">(M11-(M11*0.1))*0.95</f>
        <v>0</v>
      </c>
    </row>
    <row r="12" spans="1:15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>
        <f t="shared" si="0"/>
        <v>0</v>
      </c>
      <c r="M12" s="3">
        <f t="shared" si="1"/>
        <v>0</v>
      </c>
      <c r="N12" s="3">
        <f t="shared" si="2"/>
        <v>0</v>
      </c>
      <c r="O12" s="3">
        <f t="shared" si="3"/>
        <v>0</v>
      </c>
    </row>
    <row r="13" spans="1:15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>
        <f t="shared" si="0"/>
        <v>0</v>
      </c>
      <c r="M13" s="3">
        <f t="shared" si="1"/>
        <v>0</v>
      </c>
      <c r="N13" s="3">
        <f t="shared" si="2"/>
        <v>0</v>
      </c>
      <c r="O13" s="3">
        <f t="shared" si="3"/>
        <v>0</v>
      </c>
    </row>
    <row r="14" spans="1:15" x14ac:dyDescent="0.2">
      <c r="N14" s="3" t="s">
        <v>30</v>
      </c>
      <c r="O14" s="3">
        <f>SUM(O8:O13)</f>
        <v>0</v>
      </c>
    </row>
    <row r="15" spans="1:15" x14ac:dyDescent="0.2">
      <c r="N15" s="3" t="s">
        <v>31</v>
      </c>
      <c r="O15" s="3">
        <f>O14*0.105</f>
        <v>0</v>
      </c>
    </row>
    <row r="16" spans="1:15" x14ac:dyDescent="0.2">
      <c r="N16" s="3" t="s">
        <v>32</v>
      </c>
      <c r="O16" s="3">
        <f>O14+O15</f>
        <v>0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O1000"/>
  <sheetViews>
    <sheetView workbookViewId="0"/>
  </sheetViews>
  <sheetFormatPr defaultColWidth="14.390625" defaultRowHeight="15" customHeight="1" x14ac:dyDescent="0.2"/>
  <cols>
    <col min="1" max="4" width="10.76171875" customWidth="1"/>
    <col min="5" max="35" width="3.62890625" customWidth="1"/>
    <col min="36" max="41" width="10.76171875" customWidth="1"/>
  </cols>
  <sheetData>
    <row r="1" spans="1:41" x14ac:dyDescent="0.2">
      <c r="A1" s="1" t="s">
        <v>0</v>
      </c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</row>
    <row r="2" spans="1:41" x14ac:dyDescent="0.2">
      <c r="A2" s="1" t="s">
        <v>34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</row>
    <row r="3" spans="1:41" x14ac:dyDescent="0.2">
      <c r="A3" s="1" t="s">
        <v>35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</row>
    <row r="4" spans="1:41" x14ac:dyDescent="0.2">
      <c r="E4" s="20" t="s">
        <v>8</v>
      </c>
      <c r="F4" s="20" t="s">
        <v>9</v>
      </c>
      <c r="G4" s="20" t="s">
        <v>10</v>
      </c>
      <c r="H4" s="20" t="s">
        <v>10</v>
      </c>
      <c r="I4" s="20" t="s">
        <v>11</v>
      </c>
      <c r="J4" s="20" t="s">
        <v>12</v>
      </c>
      <c r="K4" s="20" t="s">
        <v>13</v>
      </c>
      <c r="L4" s="20" t="s">
        <v>8</v>
      </c>
      <c r="M4" s="20" t="s">
        <v>9</v>
      </c>
      <c r="N4" s="20" t="s">
        <v>10</v>
      </c>
      <c r="O4" s="20" t="s">
        <v>10</v>
      </c>
      <c r="P4" s="20" t="s">
        <v>11</v>
      </c>
      <c r="Q4" s="20" t="s">
        <v>12</v>
      </c>
      <c r="R4" s="20" t="s">
        <v>13</v>
      </c>
      <c r="S4" s="20" t="s">
        <v>8</v>
      </c>
      <c r="T4" s="20" t="s">
        <v>9</v>
      </c>
      <c r="U4" s="20" t="s">
        <v>10</v>
      </c>
      <c r="V4" s="20" t="s">
        <v>10</v>
      </c>
      <c r="W4" s="20" t="s">
        <v>11</v>
      </c>
      <c r="X4" s="20" t="s">
        <v>12</v>
      </c>
      <c r="Y4" s="20" t="s">
        <v>13</v>
      </c>
      <c r="Z4" s="20" t="s">
        <v>8</v>
      </c>
      <c r="AA4" s="20" t="s">
        <v>9</v>
      </c>
      <c r="AB4" s="20" t="s">
        <v>10</v>
      </c>
      <c r="AC4" s="20" t="s">
        <v>10</v>
      </c>
      <c r="AD4" s="20" t="s">
        <v>11</v>
      </c>
      <c r="AE4" s="20" t="s">
        <v>12</v>
      </c>
      <c r="AF4" s="20" t="s">
        <v>13</v>
      </c>
      <c r="AG4" s="20" t="s">
        <v>8</v>
      </c>
      <c r="AH4" s="20" t="s">
        <v>9</v>
      </c>
      <c r="AI4" s="20" t="s">
        <v>10</v>
      </c>
    </row>
    <row r="5" spans="1:41" x14ac:dyDescent="0.2">
      <c r="A5" s="3" t="s">
        <v>36</v>
      </c>
      <c r="B5" s="21" t="s">
        <v>46</v>
      </c>
      <c r="C5" s="3" t="s">
        <v>47</v>
      </c>
      <c r="D5" s="3" t="s">
        <v>56</v>
      </c>
      <c r="E5" s="2">
        <v>1</v>
      </c>
      <c r="F5" s="2">
        <v>2</v>
      </c>
      <c r="G5" s="2">
        <v>3</v>
      </c>
      <c r="H5" s="2">
        <v>4</v>
      </c>
      <c r="I5" s="2">
        <v>5</v>
      </c>
      <c r="J5" s="2">
        <v>6</v>
      </c>
      <c r="K5" s="2">
        <v>7</v>
      </c>
      <c r="L5" s="2">
        <v>8</v>
      </c>
      <c r="M5" s="2">
        <v>9</v>
      </c>
      <c r="N5" s="2">
        <v>10</v>
      </c>
      <c r="O5" s="2">
        <v>11</v>
      </c>
      <c r="P5" s="2">
        <v>12</v>
      </c>
      <c r="Q5" s="2">
        <v>13</v>
      </c>
      <c r="R5" s="2">
        <v>14</v>
      </c>
      <c r="S5" s="2">
        <v>15</v>
      </c>
      <c r="T5" s="2">
        <v>16</v>
      </c>
      <c r="U5" s="2">
        <v>17</v>
      </c>
      <c r="V5" s="2">
        <v>18</v>
      </c>
      <c r="W5" s="2">
        <v>19</v>
      </c>
      <c r="X5" s="2">
        <v>20</v>
      </c>
      <c r="Y5" s="2">
        <v>21</v>
      </c>
      <c r="Z5" s="2">
        <v>22</v>
      </c>
      <c r="AA5" s="2">
        <v>23</v>
      </c>
      <c r="AB5" s="2">
        <v>24</v>
      </c>
      <c r="AC5" s="2">
        <v>25</v>
      </c>
      <c r="AD5" s="2">
        <v>26</v>
      </c>
      <c r="AE5" s="2">
        <v>27</v>
      </c>
      <c r="AF5" s="2">
        <v>28</v>
      </c>
      <c r="AG5" s="2">
        <v>29</v>
      </c>
      <c r="AH5" s="2">
        <v>30</v>
      </c>
      <c r="AI5" s="2">
        <v>31</v>
      </c>
      <c r="AJ5" s="3" t="s">
        <v>39</v>
      </c>
      <c r="AK5" s="3" t="s">
        <v>40</v>
      </c>
      <c r="AL5" s="3" t="s">
        <v>19</v>
      </c>
      <c r="AM5" s="3" t="s">
        <v>41</v>
      </c>
      <c r="AN5" s="3" t="s">
        <v>21</v>
      </c>
    </row>
    <row r="6" spans="1:41" x14ac:dyDescent="0.2">
      <c r="A6" s="3" t="s">
        <v>48</v>
      </c>
      <c r="B6" s="8"/>
      <c r="C6" s="22"/>
      <c r="D6" s="3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3"/>
      <c r="AK6" s="23"/>
      <c r="AL6" s="3"/>
      <c r="AM6" s="3"/>
      <c r="AN6" s="3"/>
      <c r="AO6" s="12"/>
    </row>
    <row r="7" spans="1:41" x14ac:dyDescent="0.2">
      <c r="A7" s="3"/>
      <c r="B7" s="3"/>
      <c r="C7" s="3"/>
      <c r="D7" s="3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3"/>
      <c r="AK7" s="3"/>
      <c r="AL7" s="3"/>
      <c r="AM7" s="3"/>
      <c r="AN7" s="3"/>
      <c r="AO7" s="12"/>
    </row>
    <row r="8" spans="1:41" x14ac:dyDescent="0.2">
      <c r="A8" s="3"/>
      <c r="B8" s="3"/>
      <c r="C8" s="3"/>
      <c r="D8" s="18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3"/>
      <c r="AK8" s="3"/>
      <c r="AL8" s="3"/>
      <c r="AM8" s="3"/>
      <c r="AN8" s="3"/>
      <c r="AO8" s="12"/>
    </row>
    <row r="9" spans="1:41" x14ac:dyDescent="0.2"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12"/>
      <c r="AK9" s="12"/>
      <c r="AL9" s="12"/>
      <c r="AM9" s="12" t="s">
        <v>30</v>
      </c>
      <c r="AN9" s="3"/>
      <c r="AO9" s="12"/>
    </row>
    <row r="10" spans="1:41" x14ac:dyDescent="0.2"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12"/>
      <c r="AK10" s="12"/>
      <c r="AL10" s="12"/>
      <c r="AM10" s="12" t="s">
        <v>57</v>
      </c>
      <c r="AN10" s="3"/>
      <c r="AO10" s="12"/>
    </row>
    <row r="11" spans="1:41" x14ac:dyDescent="0.2"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12"/>
      <c r="AK11" s="12"/>
      <c r="AL11" s="12"/>
      <c r="AM11" s="12" t="s">
        <v>58</v>
      </c>
      <c r="AN11" s="3"/>
      <c r="AO11" s="12"/>
    </row>
    <row r="12" spans="1:41" x14ac:dyDescent="0.2"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12"/>
      <c r="AK12" s="12"/>
      <c r="AL12" s="12"/>
      <c r="AM12" s="12"/>
      <c r="AN12" s="12"/>
      <c r="AO12" s="12"/>
    </row>
    <row r="13" spans="1:41" x14ac:dyDescent="0.2"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</row>
    <row r="14" spans="1:41" x14ac:dyDescent="0.2"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</row>
    <row r="15" spans="1:41" x14ac:dyDescent="0.2"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</row>
    <row r="16" spans="1:41" x14ac:dyDescent="0.2"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</row>
    <row r="17" spans="5:35" x14ac:dyDescent="0.2"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</row>
    <row r="18" spans="5:35" x14ac:dyDescent="0.2"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</row>
    <row r="19" spans="5:35" x14ac:dyDescent="0.2"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</row>
    <row r="20" spans="5:35" x14ac:dyDescent="0.2"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</row>
    <row r="21" spans="5:35" ht="15.75" customHeight="1" x14ac:dyDescent="0.2"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</row>
    <row r="22" spans="5:35" ht="15.75" customHeight="1" x14ac:dyDescent="0.2"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</row>
    <row r="23" spans="5:35" ht="15.75" customHeight="1" x14ac:dyDescent="0.2"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</row>
    <row r="24" spans="5:35" ht="15.75" customHeight="1" x14ac:dyDescent="0.2"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</row>
    <row r="25" spans="5:35" ht="15.75" customHeight="1" x14ac:dyDescent="0.2"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</row>
    <row r="26" spans="5:35" ht="15.75" customHeight="1" x14ac:dyDescent="0.2"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</row>
    <row r="27" spans="5:35" ht="15.75" customHeight="1" x14ac:dyDescent="0.2"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</row>
    <row r="28" spans="5:35" ht="15.75" customHeight="1" x14ac:dyDescent="0.2"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</row>
    <row r="29" spans="5:35" ht="15.75" customHeight="1" x14ac:dyDescent="0.2"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</row>
    <row r="30" spans="5:35" ht="15.75" customHeight="1" x14ac:dyDescent="0.2"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</row>
    <row r="31" spans="5:35" ht="15.75" customHeight="1" x14ac:dyDescent="0.2"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</row>
    <row r="32" spans="5:35" ht="15.75" customHeight="1" x14ac:dyDescent="0.2"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</row>
    <row r="33" spans="5:35" ht="15.75" customHeight="1" x14ac:dyDescent="0.2"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</row>
    <row r="34" spans="5:35" ht="15.75" customHeight="1" x14ac:dyDescent="0.2"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</row>
    <row r="35" spans="5:35" ht="15.75" customHeight="1" x14ac:dyDescent="0.2"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</row>
    <row r="36" spans="5:35" ht="15.75" customHeight="1" x14ac:dyDescent="0.2"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</row>
    <row r="37" spans="5:35" ht="15.75" customHeight="1" x14ac:dyDescent="0.2"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</row>
    <row r="38" spans="5:35" ht="15.75" customHeight="1" x14ac:dyDescent="0.2"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</row>
    <row r="39" spans="5:35" ht="15.75" customHeight="1" x14ac:dyDescent="0.2"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</row>
    <row r="40" spans="5:35" ht="15.75" customHeight="1" x14ac:dyDescent="0.2"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</row>
    <row r="41" spans="5:35" ht="15.75" customHeight="1" x14ac:dyDescent="0.2"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</row>
    <row r="42" spans="5:35" ht="15.75" customHeight="1" x14ac:dyDescent="0.2"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</row>
    <row r="43" spans="5:35" ht="15.75" customHeight="1" x14ac:dyDescent="0.2"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</row>
    <row r="44" spans="5:35" ht="15.75" customHeight="1" x14ac:dyDescent="0.2"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</row>
    <row r="45" spans="5:35" ht="15.75" customHeight="1" x14ac:dyDescent="0.2"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</row>
    <row r="46" spans="5:35" ht="15.75" customHeight="1" x14ac:dyDescent="0.2"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</row>
    <row r="47" spans="5:35" ht="15.75" customHeight="1" x14ac:dyDescent="0.2"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</row>
    <row r="48" spans="5:35" ht="15.75" customHeight="1" x14ac:dyDescent="0.2"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</row>
    <row r="49" spans="5:35" ht="15.75" customHeight="1" x14ac:dyDescent="0.2"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</row>
    <row r="50" spans="5:35" ht="15.75" customHeight="1" x14ac:dyDescent="0.2"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</row>
    <row r="51" spans="5:35" ht="15.75" customHeight="1" x14ac:dyDescent="0.2"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</row>
    <row r="52" spans="5:35" ht="15.75" customHeight="1" x14ac:dyDescent="0.2"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</row>
    <row r="53" spans="5:35" ht="15.75" customHeight="1" x14ac:dyDescent="0.2"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</row>
    <row r="54" spans="5:35" ht="15.75" customHeight="1" x14ac:dyDescent="0.2"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</row>
    <row r="55" spans="5:35" ht="15.75" customHeight="1" x14ac:dyDescent="0.2"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</row>
    <row r="56" spans="5:35" ht="15.75" customHeight="1" x14ac:dyDescent="0.2"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</row>
    <row r="57" spans="5:35" ht="15.75" customHeight="1" x14ac:dyDescent="0.2"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</row>
    <row r="58" spans="5:35" ht="15.75" customHeight="1" x14ac:dyDescent="0.2"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</row>
    <row r="59" spans="5:35" ht="15.75" customHeight="1" x14ac:dyDescent="0.2"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</row>
    <row r="60" spans="5:35" ht="15.75" customHeight="1" x14ac:dyDescent="0.2"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</row>
    <row r="61" spans="5:35" ht="15.75" customHeight="1" x14ac:dyDescent="0.2"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</row>
    <row r="62" spans="5:35" ht="15.75" customHeight="1" x14ac:dyDescent="0.2"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</row>
    <row r="63" spans="5:35" ht="15.75" customHeight="1" x14ac:dyDescent="0.2"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</row>
    <row r="64" spans="5:35" ht="15.75" customHeight="1" x14ac:dyDescent="0.2"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</row>
    <row r="65" spans="5:35" ht="15.75" customHeight="1" x14ac:dyDescent="0.2"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</row>
    <row r="66" spans="5:35" ht="15.75" customHeight="1" x14ac:dyDescent="0.2"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</row>
    <row r="67" spans="5:35" ht="15.75" customHeight="1" x14ac:dyDescent="0.2"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</row>
    <row r="68" spans="5:35" ht="15.75" customHeight="1" x14ac:dyDescent="0.2"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</row>
    <row r="69" spans="5:35" ht="15.75" customHeight="1" x14ac:dyDescent="0.2"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</row>
    <row r="70" spans="5:35" ht="15.75" customHeight="1" x14ac:dyDescent="0.2"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</row>
    <row r="71" spans="5:35" ht="15.75" customHeight="1" x14ac:dyDescent="0.2"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</row>
    <row r="72" spans="5:35" ht="15.75" customHeight="1" x14ac:dyDescent="0.2"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</row>
    <row r="73" spans="5:35" ht="15.75" customHeight="1" x14ac:dyDescent="0.2"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</row>
    <row r="74" spans="5:35" ht="15.75" customHeight="1" x14ac:dyDescent="0.2"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</row>
    <row r="75" spans="5:35" ht="15.75" customHeight="1" x14ac:dyDescent="0.2"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</row>
    <row r="76" spans="5:35" ht="15.75" customHeight="1" x14ac:dyDescent="0.2"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</row>
    <row r="77" spans="5:35" ht="15.75" customHeight="1" x14ac:dyDescent="0.2"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</row>
    <row r="78" spans="5:35" ht="15.75" customHeight="1" x14ac:dyDescent="0.2"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</row>
    <row r="79" spans="5:35" ht="15.75" customHeight="1" x14ac:dyDescent="0.2"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</row>
    <row r="80" spans="5:35" ht="15.75" customHeight="1" x14ac:dyDescent="0.2"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</row>
    <row r="81" spans="5:35" ht="15.75" customHeight="1" x14ac:dyDescent="0.2"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</row>
    <row r="82" spans="5:35" ht="15.75" customHeight="1" x14ac:dyDescent="0.2"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</row>
    <row r="83" spans="5:35" ht="15.75" customHeight="1" x14ac:dyDescent="0.2"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</row>
    <row r="84" spans="5:35" ht="15.75" customHeight="1" x14ac:dyDescent="0.2"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</row>
    <row r="85" spans="5:35" ht="15.75" customHeight="1" x14ac:dyDescent="0.2"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</row>
    <row r="86" spans="5:35" ht="15.75" customHeight="1" x14ac:dyDescent="0.2"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</row>
    <row r="87" spans="5:35" ht="15.75" customHeight="1" x14ac:dyDescent="0.2"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</row>
    <row r="88" spans="5:35" ht="15.75" customHeight="1" x14ac:dyDescent="0.2"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</row>
    <row r="89" spans="5:35" ht="15.75" customHeight="1" x14ac:dyDescent="0.2"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</row>
    <row r="90" spans="5:35" ht="15.75" customHeight="1" x14ac:dyDescent="0.2"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</row>
    <row r="91" spans="5:35" ht="15.75" customHeight="1" x14ac:dyDescent="0.2"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</row>
    <row r="92" spans="5:35" ht="15.75" customHeight="1" x14ac:dyDescent="0.2"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</row>
    <row r="93" spans="5:35" ht="15.75" customHeight="1" x14ac:dyDescent="0.2"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</row>
    <row r="94" spans="5:35" ht="15.75" customHeight="1" x14ac:dyDescent="0.2"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</row>
    <row r="95" spans="5:35" ht="15.75" customHeight="1" x14ac:dyDescent="0.2"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</row>
    <row r="96" spans="5:35" ht="15.75" customHeight="1" x14ac:dyDescent="0.2"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</row>
    <row r="97" spans="5:35" ht="15.75" customHeight="1" x14ac:dyDescent="0.2"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</row>
    <row r="98" spans="5:35" ht="15.75" customHeight="1" x14ac:dyDescent="0.2"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</row>
    <row r="99" spans="5:35" ht="15.75" customHeight="1" x14ac:dyDescent="0.2"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</row>
    <row r="100" spans="5:35" ht="15.75" customHeight="1" x14ac:dyDescent="0.2"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</row>
    <row r="101" spans="5:35" ht="15.75" customHeight="1" x14ac:dyDescent="0.2"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</row>
    <row r="102" spans="5:35" ht="15.75" customHeight="1" x14ac:dyDescent="0.2"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</row>
    <row r="103" spans="5:35" ht="15.75" customHeight="1" x14ac:dyDescent="0.2"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</row>
    <row r="104" spans="5:35" ht="15.75" customHeight="1" x14ac:dyDescent="0.2"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</row>
    <row r="105" spans="5:35" ht="15.75" customHeight="1" x14ac:dyDescent="0.2"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</row>
    <row r="106" spans="5:35" ht="15.75" customHeight="1" x14ac:dyDescent="0.2"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</row>
    <row r="107" spans="5:35" ht="15.75" customHeight="1" x14ac:dyDescent="0.2"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</row>
    <row r="108" spans="5:35" ht="15.75" customHeight="1" x14ac:dyDescent="0.2"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</row>
    <row r="109" spans="5:35" ht="15.75" customHeight="1" x14ac:dyDescent="0.2"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</row>
    <row r="110" spans="5:35" ht="15.75" customHeight="1" x14ac:dyDescent="0.2"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</row>
    <row r="111" spans="5:35" ht="15.75" customHeight="1" x14ac:dyDescent="0.2"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</row>
    <row r="112" spans="5:35" ht="15.75" customHeight="1" x14ac:dyDescent="0.2"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</row>
    <row r="113" spans="5:35" ht="15.75" customHeight="1" x14ac:dyDescent="0.2"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</row>
    <row r="114" spans="5:35" ht="15.75" customHeight="1" x14ac:dyDescent="0.2"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</row>
    <row r="115" spans="5:35" ht="15.75" customHeight="1" x14ac:dyDescent="0.2"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</row>
    <row r="116" spans="5:35" ht="15.75" customHeight="1" x14ac:dyDescent="0.2"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</row>
    <row r="117" spans="5:35" ht="15.75" customHeight="1" x14ac:dyDescent="0.2"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</row>
    <row r="118" spans="5:35" ht="15.75" customHeight="1" x14ac:dyDescent="0.2"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</row>
    <row r="119" spans="5:35" ht="15.75" customHeight="1" x14ac:dyDescent="0.2"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</row>
    <row r="120" spans="5:35" ht="15.75" customHeight="1" x14ac:dyDescent="0.2"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</row>
    <row r="121" spans="5:35" ht="15.75" customHeight="1" x14ac:dyDescent="0.2"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</row>
    <row r="122" spans="5:35" ht="15.75" customHeight="1" x14ac:dyDescent="0.2"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</row>
    <row r="123" spans="5:35" ht="15.75" customHeight="1" x14ac:dyDescent="0.2"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</row>
    <row r="124" spans="5:35" ht="15.75" customHeight="1" x14ac:dyDescent="0.2"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</row>
    <row r="125" spans="5:35" ht="15.75" customHeight="1" x14ac:dyDescent="0.2"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</row>
    <row r="126" spans="5:35" ht="15.75" customHeight="1" x14ac:dyDescent="0.2"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</row>
    <row r="127" spans="5:35" ht="15.75" customHeight="1" x14ac:dyDescent="0.2"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</row>
    <row r="128" spans="5:35" ht="15.75" customHeight="1" x14ac:dyDescent="0.2"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</row>
    <row r="129" spans="5:35" ht="15.75" customHeight="1" x14ac:dyDescent="0.2"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</row>
    <row r="130" spans="5:35" ht="15.75" customHeight="1" x14ac:dyDescent="0.2"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</row>
    <row r="131" spans="5:35" ht="15.75" customHeight="1" x14ac:dyDescent="0.2"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</row>
    <row r="132" spans="5:35" ht="15.75" customHeight="1" x14ac:dyDescent="0.2"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</row>
    <row r="133" spans="5:35" ht="15.75" customHeight="1" x14ac:dyDescent="0.2"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</row>
    <row r="134" spans="5:35" ht="15.75" customHeight="1" x14ac:dyDescent="0.2"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</row>
    <row r="135" spans="5:35" ht="15.75" customHeight="1" x14ac:dyDescent="0.2"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</row>
    <row r="136" spans="5:35" ht="15.75" customHeight="1" x14ac:dyDescent="0.2"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</row>
    <row r="137" spans="5:35" ht="15.75" customHeight="1" x14ac:dyDescent="0.2"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</row>
    <row r="138" spans="5:35" ht="15.75" customHeight="1" x14ac:dyDescent="0.2"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</row>
    <row r="139" spans="5:35" ht="15.75" customHeight="1" x14ac:dyDescent="0.2"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</row>
    <row r="140" spans="5:35" ht="15.75" customHeight="1" x14ac:dyDescent="0.2"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</row>
    <row r="141" spans="5:35" ht="15.75" customHeight="1" x14ac:dyDescent="0.2"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</row>
    <row r="142" spans="5:35" ht="15.75" customHeight="1" x14ac:dyDescent="0.2"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</row>
    <row r="143" spans="5:35" ht="15.75" customHeight="1" x14ac:dyDescent="0.2"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</row>
    <row r="144" spans="5:35" ht="15.75" customHeight="1" x14ac:dyDescent="0.2"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</row>
    <row r="145" spans="5:35" ht="15.75" customHeight="1" x14ac:dyDescent="0.2"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</row>
    <row r="146" spans="5:35" ht="15.75" customHeight="1" x14ac:dyDescent="0.2"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</row>
    <row r="147" spans="5:35" ht="15.75" customHeight="1" x14ac:dyDescent="0.2"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</row>
    <row r="148" spans="5:35" ht="15.75" customHeight="1" x14ac:dyDescent="0.2"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</row>
    <row r="149" spans="5:35" ht="15.75" customHeight="1" x14ac:dyDescent="0.2"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</row>
    <row r="150" spans="5:35" ht="15.75" customHeight="1" x14ac:dyDescent="0.2"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</row>
    <row r="151" spans="5:35" ht="15.75" customHeight="1" x14ac:dyDescent="0.2"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</row>
    <row r="152" spans="5:35" ht="15.75" customHeight="1" x14ac:dyDescent="0.2"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</row>
    <row r="153" spans="5:35" ht="15.75" customHeight="1" x14ac:dyDescent="0.2"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</row>
    <row r="154" spans="5:35" ht="15.75" customHeight="1" x14ac:dyDescent="0.2"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</row>
    <row r="155" spans="5:35" ht="15.75" customHeight="1" x14ac:dyDescent="0.2"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</row>
    <row r="156" spans="5:35" ht="15.75" customHeight="1" x14ac:dyDescent="0.2"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</row>
    <row r="157" spans="5:35" ht="15.75" customHeight="1" x14ac:dyDescent="0.2"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</row>
    <row r="158" spans="5:35" ht="15.75" customHeight="1" x14ac:dyDescent="0.2"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</row>
    <row r="159" spans="5:35" ht="15.75" customHeight="1" x14ac:dyDescent="0.2"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</row>
    <row r="160" spans="5:35" ht="15.75" customHeight="1" x14ac:dyDescent="0.2"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</row>
    <row r="161" spans="5:35" ht="15.75" customHeight="1" x14ac:dyDescent="0.2"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</row>
    <row r="162" spans="5:35" ht="15.75" customHeight="1" x14ac:dyDescent="0.2"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</row>
    <row r="163" spans="5:35" ht="15.75" customHeight="1" x14ac:dyDescent="0.2"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</row>
    <row r="164" spans="5:35" ht="15.75" customHeight="1" x14ac:dyDescent="0.2"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</row>
    <row r="165" spans="5:35" ht="15.75" customHeight="1" x14ac:dyDescent="0.2"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</row>
    <row r="166" spans="5:35" ht="15.75" customHeight="1" x14ac:dyDescent="0.2"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</row>
    <row r="167" spans="5:35" ht="15.75" customHeight="1" x14ac:dyDescent="0.2"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</row>
    <row r="168" spans="5:35" ht="15.75" customHeight="1" x14ac:dyDescent="0.2"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</row>
    <row r="169" spans="5:35" ht="15.75" customHeight="1" x14ac:dyDescent="0.2"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</row>
    <row r="170" spans="5:35" ht="15.75" customHeight="1" x14ac:dyDescent="0.2"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</row>
    <row r="171" spans="5:35" ht="15.75" customHeight="1" x14ac:dyDescent="0.2"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</row>
    <row r="172" spans="5:35" ht="15.75" customHeight="1" x14ac:dyDescent="0.2"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</row>
    <row r="173" spans="5:35" ht="15.75" customHeight="1" x14ac:dyDescent="0.2"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</row>
    <row r="174" spans="5:35" ht="15.75" customHeight="1" x14ac:dyDescent="0.2"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</row>
    <row r="175" spans="5:35" ht="15.75" customHeight="1" x14ac:dyDescent="0.2"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</row>
    <row r="176" spans="5:35" ht="15.75" customHeight="1" x14ac:dyDescent="0.2"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</row>
    <row r="177" spans="5:35" ht="15.75" customHeight="1" x14ac:dyDescent="0.2"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</row>
    <row r="178" spans="5:35" ht="15.75" customHeight="1" x14ac:dyDescent="0.2"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</row>
    <row r="179" spans="5:35" ht="15.75" customHeight="1" x14ac:dyDescent="0.2"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</row>
    <row r="180" spans="5:35" ht="15.75" customHeight="1" x14ac:dyDescent="0.2"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</row>
    <row r="181" spans="5:35" ht="15.75" customHeight="1" x14ac:dyDescent="0.2"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</row>
    <row r="182" spans="5:35" ht="15.75" customHeight="1" x14ac:dyDescent="0.2"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</row>
    <row r="183" spans="5:35" ht="15.75" customHeight="1" x14ac:dyDescent="0.2"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</row>
    <row r="184" spans="5:35" ht="15.75" customHeight="1" x14ac:dyDescent="0.2"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</row>
    <row r="185" spans="5:35" ht="15.75" customHeight="1" x14ac:dyDescent="0.2"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</row>
    <row r="186" spans="5:35" ht="15.75" customHeight="1" x14ac:dyDescent="0.2"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</row>
    <row r="187" spans="5:35" ht="15.75" customHeight="1" x14ac:dyDescent="0.2"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</row>
    <row r="188" spans="5:35" ht="15.75" customHeight="1" x14ac:dyDescent="0.2"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</row>
    <row r="189" spans="5:35" ht="15.75" customHeight="1" x14ac:dyDescent="0.2"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</row>
    <row r="190" spans="5:35" ht="15.75" customHeight="1" x14ac:dyDescent="0.2"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</row>
    <row r="191" spans="5:35" ht="15.75" customHeight="1" x14ac:dyDescent="0.2"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</row>
    <row r="192" spans="5:35" ht="15.75" customHeight="1" x14ac:dyDescent="0.2"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</row>
    <row r="193" spans="5:35" ht="15.75" customHeight="1" x14ac:dyDescent="0.2"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</row>
    <row r="194" spans="5:35" ht="15.75" customHeight="1" x14ac:dyDescent="0.2"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</row>
    <row r="195" spans="5:35" ht="15.75" customHeight="1" x14ac:dyDescent="0.2"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</row>
    <row r="196" spans="5:35" ht="15.75" customHeight="1" x14ac:dyDescent="0.2"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</row>
    <row r="197" spans="5:35" ht="15.75" customHeight="1" x14ac:dyDescent="0.2"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</row>
    <row r="198" spans="5:35" ht="15.75" customHeight="1" x14ac:dyDescent="0.2"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</row>
    <row r="199" spans="5:35" ht="15.75" customHeight="1" x14ac:dyDescent="0.2"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</row>
    <row r="200" spans="5:35" ht="15.75" customHeight="1" x14ac:dyDescent="0.2"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</row>
    <row r="201" spans="5:35" ht="15.75" customHeight="1" x14ac:dyDescent="0.2"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</row>
    <row r="202" spans="5:35" ht="15.75" customHeight="1" x14ac:dyDescent="0.2"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</row>
    <row r="203" spans="5:35" ht="15.75" customHeight="1" x14ac:dyDescent="0.2"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</row>
    <row r="204" spans="5:35" ht="15.75" customHeight="1" x14ac:dyDescent="0.2"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</row>
    <row r="205" spans="5:35" ht="15.75" customHeight="1" x14ac:dyDescent="0.2"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</row>
    <row r="206" spans="5:35" ht="15.75" customHeight="1" x14ac:dyDescent="0.2"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</row>
    <row r="207" spans="5:35" ht="15.75" customHeight="1" x14ac:dyDescent="0.2"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</row>
    <row r="208" spans="5:35" ht="15.75" customHeight="1" x14ac:dyDescent="0.2"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</row>
    <row r="209" spans="5:35" ht="15.75" customHeight="1" x14ac:dyDescent="0.2"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</row>
    <row r="210" spans="5:35" ht="15.75" customHeight="1" x14ac:dyDescent="0.2"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</row>
    <row r="211" spans="5:35" ht="15.75" customHeight="1" x14ac:dyDescent="0.2"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</row>
    <row r="212" spans="5:35" ht="15.75" customHeight="1" x14ac:dyDescent="0.2"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</row>
    <row r="213" spans="5:35" ht="15.75" customHeight="1" x14ac:dyDescent="0.2"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</row>
    <row r="214" spans="5:35" ht="15.75" customHeight="1" x14ac:dyDescent="0.2"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</row>
    <row r="215" spans="5:35" ht="15.75" customHeight="1" x14ac:dyDescent="0.2"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</row>
    <row r="216" spans="5:35" ht="15.75" customHeight="1" x14ac:dyDescent="0.2"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</row>
    <row r="217" spans="5:35" ht="15.75" customHeight="1" x14ac:dyDescent="0.2"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</row>
    <row r="218" spans="5:35" ht="15.75" customHeight="1" x14ac:dyDescent="0.2"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</row>
    <row r="219" spans="5:35" ht="15.75" customHeight="1" x14ac:dyDescent="0.2"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</row>
    <row r="220" spans="5:35" ht="15.75" customHeight="1" x14ac:dyDescent="0.2"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</row>
    <row r="221" spans="5:35" ht="15.75" customHeight="1" x14ac:dyDescent="0.2"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</row>
    <row r="222" spans="5:35" ht="15.75" customHeight="1" x14ac:dyDescent="0.2"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</row>
    <row r="223" spans="5:35" ht="15.75" customHeight="1" x14ac:dyDescent="0.2"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</row>
    <row r="224" spans="5:35" ht="15.75" customHeight="1" x14ac:dyDescent="0.2"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</row>
    <row r="225" spans="5:35" ht="15.75" customHeight="1" x14ac:dyDescent="0.2"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</row>
    <row r="226" spans="5:35" ht="15.75" customHeight="1" x14ac:dyDescent="0.2"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</row>
    <row r="227" spans="5:35" ht="15.75" customHeight="1" x14ac:dyDescent="0.2"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</row>
    <row r="228" spans="5:35" ht="15.75" customHeight="1" x14ac:dyDescent="0.2"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</row>
    <row r="229" spans="5:35" ht="15.75" customHeight="1" x14ac:dyDescent="0.2"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</row>
    <row r="230" spans="5:35" ht="15.75" customHeight="1" x14ac:dyDescent="0.2"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</row>
    <row r="231" spans="5:35" ht="15.75" customHeight="1" x14ac:dyDescent="0.2"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</row>
    <row r="232" spans="5:35" ht="15.75" customHeight="1" x14ac:dyDescent="0.2"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</row>
    <row r="233" spans="5:35" ht="15.75" customHeight="1" x14ac:dyDescent="0.2"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</row>
    <row r="234" spans="5:35" ht="15.75" customHeight="1" x14ac:dyDescent="0.2"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</row>
    <row r="235" spans="5:35" ht="15.75" customHeight="1" x14ac:dyDescent="0.2"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</row>
    <row r="236" spans="5:35" ht="15.75" customHeight="1" x14ac:dyDescent="0.2"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</row>
    <row r="237" spans="5:35" ht="15.75" customHeight="1" x14ac:dyDescent="0.2"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</row>
    <row r="238" spans="5:35" ht="15.75" customHeight="1" x14ac:dyDescent="0.2"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</row>
    <row r="239" spans="5:35" ht="15.75" customHeight="1" x14ac:dyDescent="0.2"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</row>
    <row r="240" spans="5:35" ht="15.75" customHeight="1" x14ac:dyDescent="0.2"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</row>
    <row r="241" spans="5:35" ht="15.75" customHeight="1" x14ac:dyDescent="0.2"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</row>
    <row r="242" spans="5:35" ht="15.75" customHeight="1" x14ac:dyDescent="0.2"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</row>
    <row r="243" spans="5:35" ht="15.75" customHeight="1" x14ac:dyDescent="0.2"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</row>
    <row r="244" spans="5:35" ht="15.75" customHeight="1" x14ac:dyDescent="0.2"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</row>
    <row r="245" spans="5:35" ht="15.75" customHeight="1" x14ac:dyDescent="0.2"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</row>
    <row r="246" spans="5:35" ht="15.75" customHeight="1" x14ac:dyDescent="0.2"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</row>
    <row r="247" spans="5:35" ht="15.75" customHeight="1" x14ac:dyDescent="0.2"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</row>
    <row r="248" spans="5:35" ht="15.75" customHeight="1" x14ac:dyDescent="0.2"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</row>
    <row r="249" spans="5:35" ht="15.75" customHeight="1" x14ac:dyDescent="0.2"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</row>
    <row r="250" spans="5:35" ht="15.75" customHeight="1" x14ac:dyDescent="0.2"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</row>
    <row r="251" spans="5:35" ht="15.75" customHeight="1" x14ac:dyDescent="0.2"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</row>
    <row r="252" spans="5:35" ht="15.75" customHeight="1" x14ac:dyDescent="0.2"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</row>
    <row r="253" spans="5:35" ht="15.75" customHeight="1" x14ac:dyDescent="0.2"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</row>
    <row r="254" spans="5:35" ht="15.75" customHeight="1" x14ac:dyDescent="0.2"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</row>
    <row r="255" spans="5:35" ht="15.75" customHeight="1" x14ac:dyDescent="0.2"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</row>
    <row r="256" spans="5:35" ht="15.75" customHeight="1" x14ac:dyDescent="0.2"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</row>
    <row r="257" spans="5:35" ht="15.75" customHeight="1" x14ac:dyDescent="0.2"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</row>
    <row r="258" spans="5:35" ht="15.75" customHeight="1" x14ac:dyDescent="0.2"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</row>
    <row r="259" spans="5:35" ht="15.75" customHeight="1" x14ac:dyDescent="0.2"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</row>
    <row r="260" spans="5:35" ht="15.75" customHeight="1" x14ac:dyDescent="0.2"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</row>
    <row r="261" spans="5:35" ht="15.75" customHeight="1" x14ac:dyDescent="0.2"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</row>
    <row r="262" spans="5:35" ht="15.75" customHeight="1" x14ac:dyDescent="0.2"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</row>
    <row r="263" spans="5:35" ht="15.75" customHeight="1" x14ac:dyDescent="0.2"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</row>
    <row r="264" spans="5:35" ht="15.75" customHeight="1" x14ac:dyDescent="0.2"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</row>
    <row r="265" spans="5:35" ht="15.75" customHeight="1" x14ac:dyDescent="0.2"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</row>
    <row r="266" spans="5:35" ht="15.75" customHeight="1" x14ac:dyDescent="0.2"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</row>
    <row r="267" spans="5:35" ht="15.75" customHeight="1" x14ac:dyDescent="0.2"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</row>
    <row r="268" spans="5:35" ht="15.75" customHeight="1" x14ac:dyDescent="0.2"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</row>
    <row r="269" spans="5:35" ht="15.75" customHeight="1" x14ac:dyDescent="0.2"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</row>
    <row r="270" spans="5:35" ht="15.75" customHeight="1" x14ac:dyDescent="0.2"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</row>
    <row r="271" spans="5:35" ht="15.75" customHeight="1" x14ac:dyDescent="0.2"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</row>
    <row r="272" spans="5:35" ht="15.75" customHeight="1" x14ac:dyDescent="0.2"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</row>
    <row r="273" spans="5:35" ht="15.75" customHeight="1" x14ac:dyDescent="0.2"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</row>
    <row r="274" spans="5:35" ht="15.75" customHeight="1" x14ac:dyDescent="0.2"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</row>
    <row r="275" spans="5:35" ht="15.75" customHeight="1" x14ac:dyDescent="0.2"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</row>
    <row r="276" spans="5:35" ht="15.75" customHeight="1" x14ac:dyDescent="0.2"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</row>
    <row r="277" spans="5:35" ht="15.75" customHeight="1" x14ac:dyDescent="0.2"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</row>
    <row r="278" spans="5:35" ht="15.75" customHeight="1" x14ac:dyDescent="0.2"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</row>
    <row r="279" spans="5:35" ht="15.75" customHeight="1" x14ac:dyDescent="0.2"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</row>
    <row r="280" spans="5:35" ht="15.75" customHeight="1" x14ac:dyDescent="0.2"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</row>
    <row r="281" spans="5:35" ht="15.75" customHeight="1" x14ac:dyDescent="0.2"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</row>
    <row r="282" spans="5:35" ht="15.75" customHeight="1" x14ac:dyDescent="0.2"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</row>
    <row r="283" spans="5:35" ht="15.75" customHeight="1" x14ac:dyDescent="0.2"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</row>
    <row r="284" spans="5:35" ht="15.75" customHeight="1" x14ac:dyDescent="0.2"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</row>
    <row r="285" spans="5:35" ht="15.75" customHeight="1" x14ac:dyDescent="0.2"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</row>
    <row r="286" spans="5:35" ht="15.75" customHeight="1" x14ac:dyDescent="0.2"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</row>
    <row r="287" spans="5:35" ht="15.75" customHeight="1" x14ac:dyDescent="0.2"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</row>
    <row r="288" spans="5:35" ht="15.75" customHeight="1" x14ac:dyDescent="0.2"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</row>
    <row r="289" spans="5:35" ht="15.75" customHeight="1" x14ac:dyDescent="0.2"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</row>
    <row r="290" spans="5:35" ht="15.75" customHeight="1" x14ac:dyDescent="0.2"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</row>
    <row r="291" spans="5:35" ht="15.75" customHeight="1" x14ac:dyDescent="0.2"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</row>
    <row r="292" spans="5:35" ht="15.75" customHeight="1" x14ac:dyDescent="0.2"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</row>
    <row r="293" spans="5:35" ht="15.75" customHeight="1" x14ac:dyDescent="0.2"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</row>
    <row r="294" spans="5:35" ht="15.75" customHeight="1" x14ac:dyDescent="0.2"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</row>
    <row r="295" spans="5:35" ht="15.75" customHeight="1" x14ac:dyDescent="0.2"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</row>
    <row r="296" spans="5:35" ht="15.75" customHeight="1" x14ac:dyDescent="0.2"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</row>
    <row r="297" spans="5:35" ht="15.75" customHeight="1" x14ac:dyDescent="0.2"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</row>
    <row r="298" spans="5:35" ht="15.75" customHeight="1" x14ac:dyDescent="0.2"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</row>
    <row r="299" spans="5:35" ht="15.75" customHeight="1" x14ac:dyDescent="0.2"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</row>
    <row r="300" spans="5:35" ht="15.75" customHeight="1" x14ac:dyDescent="0.2"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</row>
    <row r="301" spans="5:35" ht="15.75" customHeight="1" x14ac:dyDescent="0.2"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</row>
    <row r="302" spans="5:35" ht="15.75" customHeight="1" x14ac:dyDescent="0.2"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</row>
    <row r="303" spans="5:35" ht="15.75" customHeight="1" x14ac:dyDescent="0.2"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</row>
    <row r="304" spans="5:35" ht="15.75" customHeight="1" x14ac:dyDescent="0.2"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</row>
    <row r="305" spans="5:35" ht="15.75" customHeight="1" x14ac:dyDescent="0.2"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  <c r="AI305" s="20"/>
    </row>
    <row r="306" spans="5:35" ht="15.75" customHeight="1" x14ac:dyDescent="0.2"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</row>
    <row r="307" spans="5:35" ht="15.75" customHeight="1" x14ac:dyDescent="0.2"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</row>
    <row r="308" spans="5:35" ht="15.75" customHeight="1" x14ac:dyDescent="0.2"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</row>
    <row r="309" spans="5:35" ht="15.75" customHeight="1" x14ac:dyDescent="0.2"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</row>
    <row r="310" spans="5:35" ht="15.75" customHeight="1" x14ac:dyDescent="0.2"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</row>
    <row r="311" spans="5:35" ht="15.75" customHeight="1" x14ac:dyDescent="0.2"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</row>
    <row r="312" spans="5:35" ht="15.75" customHeight="1" x14ac:dyDescent="0.2"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</row>
    <row r="313" spans="5:35" ht="15.75" customHeight="1" x14ac:dyDescent="0.2"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</row>
    <row r="314" spans="5:35" ht="15.75" customHeight="1" x14ac:dyDescent="0.2"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</row>
    <row r="315" spans="5:35" ht="15.75" customHeight="1" x14ac:dyDescent="0.2"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</row>
    <row r="316" spans="5:35" ht="15.75" customHeight="1" x14ac:dyDescent="0.2"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</row>
    <row r="317" spans="5:35" ht="15.75" customHeight="1" x14ac:dyDescent="0.2"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</row>
    <row r="318" spans="5:35" ht="15.75" customHeight="1" x14ac:dyDescent="0.2"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</row>
    <row r="319" spans="5:35" ht="15.75" customHeight="1" x14ac:dyDescent="0.2"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</row>
    <row r="320" spans="5:35" ht="15.75" customHeight="1" x14ac:dyDescent="0.2"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</row>
    <row r="321" spans="5:35" ht="15.75" customHeight="1" x14ac:dyDescent="0.2"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</row>
    <row r="322" spans="5:35" ht="15.75" customHeight="1" x14ac:dyDescent="0.2"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</row>
    <row r="323" spans="5:35" ht="15.75" customHeight="1" x14ac:dyDescent="0.2"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</row>
    <row r="324" spans="5:35" ht="15.75" customHeight="1" x14ac:dyDescent="0.2"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</row>
    <row r="325" spans="5:35" ht="15.75" customHeight="1" x14ac:dyDescent="0.2"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</row>
    <row r="326" spans="5:35" ht="15.75" customHeight="1" x14ac:dyDescent="0.2"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</row>
    <row r="327" spans="5:35" ht="15.75" customHeight="1" x14ac:dyDescent="0.2"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</row>
    <row r="328" spans="5:35" ht="15.75" customHeight="1" x14ac:dyDescent="0.2"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</row>
    <row r="329" spans="5:35" ht="15.75" customHeight="1" x14ac:dyDescent="0.2"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</row>
    <row r="330" spans="5:35" ht="15.75" customHeight="1" x14ac:dyDescent="0.2"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</row>
    <row r="331" spans="5:35" ht="15.75" customHeight="1" x14ac:dyDescent="0.2"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</row>
    <row r="332" spans="5:35" ht="15.75" customHeight="1" x14ac:dyDescent="0.2"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</row>
    <row r="333" spans="5:35" ht="15.75" customHeight="1" x14ac:dyDescent="0.2"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</row>
    <row r="334" spans="5:35" ht="15.75" customHeight="1" x14ac:dyDescent="0.2"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</row>
    <row r="335" spans="5:35" ht="15.75" customHeight="1" x14ac:dyDescent="0.2"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</row>
    <row r="336" spans="5:35" ht="15.75" customHeight="1" x14ac:dyDescent="0.2"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</row>
    <row r="337" spans="5:35" ht="15.75" customHeight="1" x14ac:dyDescent="0.2"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</row>
    <row r="338" spans="5:35" ht="15.75" customHeight="1" x14ac:dyDescent="0.2"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</row>
    <row r="339" spans="5:35" ht="15.75" customHeight="1" x14ac:dyDescent="0.2"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</row>
    <row r="340" spans="5:35" ht="15.75" customHeight="1" x14ac:dyDescent="0.2"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</row>
    <row r="341" spans="5:35" ht="15.75" customHeight="1" x14ac:dyDescent="0.2"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</row>
    <row r="342" spans="5:35" ht="15.75" customHeight="1" x14ac:dyDescent="0.2"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</row>
    <row r="343" spans="5:35" ht="15.75" customHeight="1" x14ac:dyDescent="0.2"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</row>
    <row r="344" spans="5:35" ht="15.75" customHeight="1" x14ac:dyDescent="0.2"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</row>
    <row r="345" spans="5:35" ht="15.75" customHeight="1" x14ac:dyDescent="0.2"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</row>
    <row r="346" spans="5:35" ht="15.75" customHeight="1" x14ac:dyDescent="0.2"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</row>
    <row r="347" spans="5:35" ht="15.75" customHeight="1" x14ac:dyDescent="0.2"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</row>
    <row r="348" spans="5:35" ht="15.75" customHeight="1" x14ac:dyDescent="0.2"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</row>
    <row r="349" spans="5:35" ht="15.75" customHeight="1" x14ac:dyDescent="0.2"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</row>
    <row r="350" spans="5:35" ht="15.75" customHeight="1" x14ac:dyDescent="0.2"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</row>
    <row r="351" spans="5:35" ht="15.75" customHeight="1" x14ac:dyDescent="0.2"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</row>
    <row r="352" spans="5:35" ht="15.75" customHeight="1" x14ac:dyDescent="0.2"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</row>
    <row r="353" spans="5:35" ht="15.75" customHeight="1" x14ac:dyDescent="0.2"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</row>
    <row r="354" spans="5:35" ht="15.75" customHeight="1" x14ac:dyDescent="0.2"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</row>
    <row r="355" spans="5:35" ht="15.75" customHeight="1" x14ac:dyDescent="0.2"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</row>
    <row r="356" spans="5:35" ht="15.75" customHeight="1" x14ac:dyDescent="0.2"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</row>
    <row r="357" spans="5:35" ht="15.75" customHeight="1" x14ac:dyDescent="0.2"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</row>
    <row r="358" spans="5:35" ht="15.75" customHeight="1" x14ac:dyDescent="0.2"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</row>
    <row r="359" spans="5:35" ht="15.75" customHeight="1" x14ac:dyDescent="0.2"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</row>
    <row r="360" spans="5:35" ht="15.75" customHeight="1" x14ac:dyDescent="0.2"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</row>
    <row r="361" spans="5:35" ht="15.75" customHeight="1" x14ac:dyDescent="0.2"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</row>
    <row r="362" spans="5:35" ht="15.75" customHeight="1" x14ac:dyDescent="0.2"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</row>
    <row r="363" spans="5:35" ht="15.75" customHeight="1" x14ac:dyDescent="0.2"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</row>
    <row r="364" spans="5:35" ht="15.75" customHeight="1" x14ac:dyDescent="0.2"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  <c r="AI364" s="20"/>
    </row>
    <row r="365" spans="5:35" ht="15.75" customHeight="1" x14ac:dyDescent="0.2"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I365" s="20"/>
    </row>
    <row r="366" spans="5:35" ht="15.75" customHeight="1" x14ac:dyDescent="0.2"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</row>
    <row r="367" spans="5:35" ht="15.75" customHeight="1" x14ac:dyDescent="0.2"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</row>
    <row r="368" spans="5:35" ht="15.75" customHeight="1" x14ac:dyDescent="0.2"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  <c r="AI368" s="20"/>
    </row>
    <row r="369" spans="5:35" ht="15.75" customHeight="1" x14ac:dyDescent="0.2"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  <c r="AH369" s="20"/>
      <c r="AI369" s="20"/>
    </row>
    <row r="370" spans="5:35" ht="15.75" customHeight="1" x14ac:dyDescent="0.2"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  <c r="AI370" s="20"/>
    </row>
    <row r="371" spans="5:35" ht="15.75" customHeight="1" x14ac:dyDescent="0.2"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20"/>
      <c r="AI371" s="20"/>
    </row>
    <row r="372" spans="5:35" ht="15.75" customHeight="1" x14ac:dyDescent="0.2"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</row>
    <row r="373" spans="5:35" ht="15.75" customHeight="1" x14ac:dyDescent="0.2"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</row>
    <row r="374" spans="5:35" ht="15.75" customHeight="1" x14ac:dyDescent="0.2"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</row>
    <row r="375" spans="5:35" ht="15.75" customHeight="1" x14ac:dyDescent="0.2"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  <c r="AI375" s="20"/>
    </row>
    <row r="376" spans="5:35" ht="15.75" customHeight="1" x14ac:dyDescent="0.2"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  <c r="AI376" s="20"/>
    </row>
    <row r="377" spans="5:35" ht="15.75" customHeight="1" x14ac:dyDescent="0.2"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  <c r="AI377" s="20"/>
    </row>
    <row r="378" spans="5:35" ht="15.75" customHeight="1" x14ac:dyDescent="0.2"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</row>
    <row r="379" spans="5:35" ht="15.75" customHeight="1" x14ac:dyDescent="0.2"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</row>
    <row r="380" spans="5:35" ht="15.75" customHeight="1" x14ac:dyDescent="0.2"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  <c r="AI380" s="20"/>
    </row>
    <row r="381" spans="5:35" ht="15.75" customHeight="1" x14ac:dyDescent="0.2"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</row>
    <row r="382" spans="5:35" ht="15.75" customHeight="1" x14ac:dyDescent="0.2"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</row>
    <row r="383" spans="5:35" ht="15.75" customHeight="1" x14ac:dyDescent="0.2"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</row>
    <row r="384" spans="5:35" ht="15.75" customHeight="1" x14ac:dyDescent="0.2"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</row>
    <row r="385" spans="5:35" ht="15.75" customHeight="1" x14ac:dyDescent="0.2"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</row>
    <row r="386" spans="5:35" ht="15.75" customHeight="1" x14ac:dyDescent="0.2"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</row>
    <row r="387" spans="5:35" ht="15.75" customHeight="1" x14ac:dyDescent="0.2"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</row>
    <row r="388" spans="5:35" ht="15.75" customHeight="1" x14ac:dyDescent="0.2"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</row>
    <row r="389" spans="5:35" ht="15.75" customHeight="1" x14ac:dyDescent="0.2"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</row>
    <row r="390" spans="5:35" ht="15.75" customHeight="1" x14ac:dyDescent="0.2"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</row>
    <row r="391" spans="5:35" ht="15.75" customHeight="1" x14ac:dyDescent="0.2"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</row>
    <row r="392" spans="5:35" ht="15.75" customHeight="1" x14ac:dyDescent="0.2"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</row>
    <row r="393" spans="5:35" ht="15.75" customHeight="1" x14ac:dyDescent="0.2"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</row>
    <row r="394" spans="5:35" ht="15.75" customHeight="1" x14ac:dyDescent="0.2"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</row>
    <row r="395" spans="5:35" ht="15.75" customHeight="1" x14ac:dyDescent="0.2"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</row>
    <row r="396" spans="5:35" ht="15.75" customHeight="1" x14ac:dyDescent="0.2"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</row>
    <row r="397" spans="5:35" ht="15.75" customHeight="1" x14ac:dyDescent="0.2"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</row>
    <row r="398" spans="5:35" ht="15.75" customHeight="1" x14ac:dyDescent="0.2"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</row>
    <row r="399" spans="5:35" ht="15.75" customHeight="1" x14ac:dyDescent="0.2"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</row>
    <row r="400" spans="5:35" ht="15.75" customHeight="1" x14ac:dyDescent="0.2"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</row>
    <row r="401" spans="5:35" ht="15.75" customHeight="1" x14ac:dyDescent="0.2"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</row>
    <row r="402" spans="5:35" ht="15.75" customHeight="1" x14ac:dyDescent="0.2"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</row>
    <row r="403" spans="5:35" ht="15.75" customHeight="1" x14ac:dyDescent="0.2"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</row>
    <row r="404" spans="5:35" ht="15.75" customHeight="1" x14ac:dyDescent="0.2"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5:35" ht="15.75" customHeight="1" x14ac:dyDescent="0.2"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5:35" ht="15.75" customHeight="1" x14ac:dyDescent="0.2"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5:35" ht="15.75" customHeight="1" x14ac:dyDescent="0.2"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5:35" ht="15.75" customHeight="1" x14ac:dyDescent="0.2"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5:35" ht="15.75" customHeight="1" x14ac:dyDescent="0.2"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5:35" ht="15.75" customHeight="1" x14ac:dyDescent="0.2"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5:35" ht="15.75" customHeight="1" x14ac:dyDescent="0.2"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5:35" ht="15.75" customHeight="1" x14ac:dyDescent="0.2"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5:35" ht="15.75" customHeight="1" x14ac:dyDescent="0.2"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5:35" ht="15.75" customHeight="1" x14ac:dyDescent="0.2"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5:35" ht="15.75" customHeight="1" x14ac:dyDescent="0.2"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5:35" ht="15.75" customHeight="1" x14ac:dyDescent="0.2"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5:35" ht="15.75" customHeight="1" x14ac:dyDescent="0.2"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5:35" ht="15.75" customHeight="1" x14ac:dyDescent="0.2"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5:35" ht="15.75" customHeight="1" x14ac:dyDescent="0.2"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5:35" ht="15.75" customHeight="1" x14ac:dyDescent="0.2"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5:35" ht="15.75" customHeight="1" x14ac:dyDescent="0.2"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5:35" ht="15.75" customHeight="1" x14ac:dyDescent="0.2"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5:35" ht="15.75" customHeight="1" x14ac:dyDescent="0.2"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5:35" ht="15.75" customHeight="1" x14ac:dyDescent="0.2"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5:35" ht="15.75" customHeight="1" x14ac:dyDescent="0.2"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5:35" ht="15.75" customHeight="1" x14ac:dyDescent="0.2"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5:35" ht="15.75" customHeight="1" x14ac:dyDescent="0.2"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5:35" ht="15.75" customHeight="1" x14ac:dyDescent="0.2"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5:35" ht="15.75" customHeight="1" x14ac:dyDescent="0.2"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5:35" ht="15.75" customHeight="1" x14ac:dyDescent="0.2"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5:35" ht="15.75" customHeight="1" x14ac:dyDescent="0.2"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5:35" ht="15.75" customHeight="1" x14ac:dyDescent="0.2"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5:35" ht="15.75" customHeight="1" x14ac:dyDescent="0.2"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5:35" ht="15.75" customHeight="1" x14ac:dyDescent="0.2"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5:35" ht="15.75" customHeight="1" x14ac:dyDescent="0.2"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5:35" ht="15.75" customHeight="1" x14ac:dyDescent="0.2"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5:35" ht="15.75" customHeight="1" x14ac:dyDescent="0.2"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5:35" ht="15.75" customHeight="1" x14ac:dyDescent="0.2"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5:35" ht="15.75" customHeight="1" x14ac:dyDescent="0.2"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5:35" ht="15.75" customHeight="1" x14ac:dyDescent="0.2"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5:35" ht="15.75" customHeight="1" x14ac:dyDescent="0.2"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5:35" ht="15.75" customHeight="1" x14ac:dyDescent="0.2"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5:35" ht="15.75" customHeight="1" x14ac:dyDescent="0.2"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5:35" ht="15.75" customHeight="1" x14ac:dyDescent="0.2"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5:35" ht="15.75" customHeight="1" x14ac:dyDescent="0.2"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5:35" ht="15.75" customHeight="1" x14ac:dyDescent="0.2"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5:35" ht="15.75" customHeight="1" x14ac:dyDescent="0.2"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5:35" ht="15.75" customHeight="1" x14ac:dyDescent="0.2"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5:35" ht="15.75" customHeight="1" x14ac:dyDescent="0.2"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5:35" ht="15.75" customHeight="1" x14ac:dyDescent="0.2"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5:35" ht="15.75" customHeight="1" x14ac:dyDescent="0.2"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5:35" ht="15.75" customHeight="1" x14ac:dyDescent="0.2"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5:35" ht="15.75" customHeight="1" x14ac:dyDescent="0.2"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5:35" ht="15.75" customHeight="1" x14ac:dyDescent="0.2"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5:35" ht="15.75" customHeight="1" x14ac:dyDescent="0.2"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5:35" ht="15.75" customHeight="1" x14ac:dyDescent="0.2"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5:35" ht="15.75" customHeight="1" x14ac:dyDescent="0.2"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5:35" ht="15.75" customHeight="1" x14ac:dyDescent="0.2"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5:35" ht="15.75" customHeight="1" x14ac:dyDescent="0.2"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5:35" ht="15.75" customHeight="1" x14ac:dyDescent="0.2"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5:35" ht="15.75" customHeight="1" x14ac:dyDescent="0.2"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5:35" ht="15.75" customHeight="1" x14ac:dyDescent="0.2"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5:35" ht="15.75" customHeight="1" x14ac:dyDescent="0.2"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5:35" ht="15.75" customHeight="1" x14ac:dyDescent="0.2"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5:35" ht="15.75" customHeight="1" x14ac:dyDescent="0.2"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5:35" ht="15.75" customHeight="1" x14ac:dyDescent="0.2"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5:35" ht="15.75" customHeight="1" x14ac:dyDescent="0.2"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5:35" ht="15.75" customHeight="1" x14ac:dyDescent="0.2"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5:35" ht="15.75" customHeight="1" x14ac:dyDescent="0.2"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5:35" ht="15.75" customHeight="1" x14ac:dyDescent="0.2"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5:35" ht="15.75" customHeight="1" x14ac:dyDescent="0.2"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5:35" ht="15.75" customHeight="1" x14ac:dyDescent="0.2"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5:35" ht="15.75" customHeight="1" x14ac:dyDescent="0.2"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5:35" ht="15.75" customHeight="1" x14ac:dyDescent="0.2"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5:35" ht="15.75" customHeight="1" x14ac:dyDescent="0.2"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5:35" ht="15.75" customHeight="1" x14ac:dyDescent="0.2"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5:35" ht="15.75" customHeight="1" x14ac:dyDescent="0.2"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5:35" ht="15.75" customHeight="1" x14ac:dyDescent="0.2"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5:35" ht="15.75" customHeight="1" x14ac:dyDescent="0.2"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5:35" ht="15.75" customHeight="1" x14ac:dyDescent="0.2"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5:35" ht="15.75" customHeight="1" x14ac:dyDescent="0.2"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5:35" ht="15.75" customHeight="1" x14ac:dyDescent="0.2"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5:35" ht="15.75" customHeight="1" x14ac:dyDescent="0.2"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5:35" ht="15.75" customHeight="1" x14ac:dyDescent="0.2"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5:35" ht="15.75" customHeight="1" x14ac:dyDescent="0.2"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5:35" ht="15.75" customHeight="1" x14ac:dyDescent="0.2"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5:35" ht="15.75" customHeight="1" x14ac:dyDescent="0.2"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5:35" ht="15.75" customHeight="1" x14ac:dyDescent="0.2"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5:35" ht="15.75" customHeight="1" x14ac:dyDescent="0.2"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5:35" ht="15.75" customHeight="1" x14ac:dyDescent="0.2"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5:35" ht="15.75" customHeight="1" x14ac:dyDescent="0.2"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5:35" ht="15.75" customHeight="1" x14ac:dyDescent="0.2"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5:35" ht="15.75" customHeight="1" x14ac:dyDescent="0.2"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5:35" ht="15.75" customHeight="1" x14ac:dyDescent="0.2"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5:35" ht="15.75" customHeight="1" x14ac:dyDescent="0.2"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5:35" ht="15.75" customHeight="1" x14ac:dyDescent="0.2"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5:35" ht="15.75" customHeight="1" x14ac:dyDescent="0.2"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5:35" ht="15.75" customHeight="1" x14ac:dyDescent="0.2"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5:35" ht="15.75" customHeight="1" x14ac:dyDescent="0.2"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5:35" ht="15.75" customHeight="1" x14ac:dyDescent="0.2"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  <row r="501" spans="5:35" ht="15.75" customHeight="1" x14ac:dyDescent="0.2"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  <c r="AC501" s="20"/>
      <c r="AD501" s="20"/>
      <c r="AE501" s="20"/>
      <c r="AF501" s="20"/>
      <c r="AG501" s="20"/>
      <c r="AH501" s="20"/>
      <c r="AI501" s="20"/>
    </row>
    <row r="502" spans="5:35" ht="15.75" customHeight="1" x14ac:dyDescent="0.2"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  <c r="AC502" s="20"/>
      <c r="AD502" s="20"/>
      <c r="AE502" s="20"/>
      <c r="AF502" s="20"/>
      <c r="AG502" s="20"/>
      <c r="AH502" s="20"/>
      <c r="AI502" s="20"/>
    </row>
    <row r="503" spans="5:35" ht="15.75" customHeight="1" x14ac:dyDescent="0.2"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  <c r="AC503" s="20"/>
      <c r="AD503" s="20"/>
      <c r="AE503" s="20"/>
      <c r="AF503" s="20"/>
      <c r="AG503" s="20"/>
      <c r="AH503" s="20"/>
      <c r="AI503" s="20"/>
    </row>
    <row r="504" spans="5:35" ht="15.75" customHeight="1" x14ac:dyDescent="0.2"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</row>
    <row r="505" spans="5:35" ht="15.75" customHeight="1" x14ac:dyDescent="0.2"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  <c r="AC505" s="20"/>
      <c r="AD505" s="20"/>
      <c r="AE505" s="20"/>
      <c r="AF505" s="20"/>
      <c r="AG505" s="20"/>
      <c r="AH505" s="20"/>
      <c r="AI505" s="20"/>
    </row>
    <row r="506" spans="5:35" ht="15.75" customHeight="1" x14ac:dyDescent="0.2"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  <c r="AC506" s="20"/>
      <c r="AD506" s="20"/>
      <c r="AE506" s="20"/>
      <c r="AF506" s="20"/>
      <c r="AG506" s="20"/>
      <c r="AH506" s="20"/>
      <c r="AI506" s="20"/>
    </row>
    <row r="507" spans="5:35" ht="15.75" customHeight="1" x14ac:dyDescent="0.2"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  <c r="AD507" s="20"/>
      <c r="AE507" s="20"/>
      <c r="AF507" s="20"/>
      <c r="AG507" s="20"/>
      <c r="AH507" s="20"/>
      <c r="AI507" s="20"/>
    </row>
    <row r="508" spans="5:35" ht="15.75" customHeight="1" x14ac:dyDescent="0.2"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  <c r="AC508" s="20"/>
      <c r="AD508" s="20"/>
      <c r="AE508" s="20"/>
      <c r="AF508" s="20"/>
      <c r="AG508" s="20"/>
      <c r="AH508" s="20"/>
      <c r="AI508" s="20"/>
    </row>
    <row r="509" spans="5:35" ht="15.75" customHeight="1" x14ac:dyDescent="0.2"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  <c r="AC509" s="20"/>
      <c r="AD509" s="20"/>
      <c r="AE509" s="20"/>
      <c r="AF509" s="20"/>
      <c r="AG509" s="20"/>
      <c r="AH509" s="20"/>
      <c r="AI509" s="20"/>
    </row>
    <row r="510" spans="5:35" ht="15.75" customHeight="1" x14ac:dyDescent="0.2"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  <c r="AD510" s="20"/>
      <c r="AE510" s="20"/>
      <c r="AF510" s="20"/>
      <c r="AG510" s="20"/>
      <c r="AH510" s="20"/>
      <c r="AI510" s="20"/>
    </row>
    <row r="511" spans="5:35" ht="15.75" customHeight="1" x14ac:dyDescent="0.2"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  <c r="AD511" s="20"/>
      <c r="AE511" s="20"/>
      <c r="AF511" s="20"/>
      <c r="AG511" s="20"/>
      <c r="AH511" s="20"/>
      <c r="AI511" s="20"/>
    </row>
    <row r="512" spans="5:35" ht="15.75" customHeight="1" x14ac:dyDescent="0.2"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  <c r="AD512" s="20"/>
      <c r="AE512" s="20"/>
      <c r="AF512" s="20"/>
      <c r="AG512" s="20"/>
      <c r="AH512" s="20"/>
      <c r="AI512" s="20"/>
    </row>
    <row r="513" spans="5:35" ht="15.75" customHeight="1" x14ac:dyDescent="0.2"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AC513" s="20"/>
      <c r="AD513" s="20"/>
      <c r="AE513" s="20"/>
      <c r="AF513" s="20"/>
      <c r="AG513" s="20"/>
      <c r="AH513" s="20"/>
      <c r="AI513" s="20"/>
    </row>
    <row r="514" spans="5:35" ht="15.75" customHeight="1" x14ac:dyDescent="0.2"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  <c r="AD514" s="20"/>
      <c r="AE514" s="20"/>
      <c r="AF514" s="20"/>
      <c r="AG514" s="20"/>
      <c r="AH514" s="20"/>
      <c r="AI514" s="20"/>
    </row>
    <row r="515" spans="5:35" ht="15.75" customHeight="1" x14ac:dyDescent="0.2"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</row>
    <row r="516" spans="5:35" ht="15.75" customHeight="1" x14ac:dyDescent="0.2"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  <c r="AC516" s="20"/>
      <c r="AD516" s="20"/>
      <c r="AE516" s="20"/>
      <c r="AF516" s="20"/>
      <c r="AG516" s="20"/>
      <c r="AH516" s="20"/>
      <c r="AI516" s="20"/>
    </row>
    <row r="517" spans="5:35" ht="15.75" customHeight="1" x14ac:dyDescent="0.2"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AC517" s="20"/>
      <c r="AD517" s="20"/>
      <c r="AE517" s="20"/>
      <c r="AF517" s="20"/>
      <c r="AG517" s="20"/>
      <c r="AH517" s="20"/>
      <c r="AI517" s="20"/>
    </row>
    <row r="518" spans="5:35" ht="15.75" customHeight="1" x14ac:dyDescent="0.2"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  <c r="AC518" s="20"/>
      <c r="AD518" s="20"/>
      <c r="AE518" s="20"/>
      <c r="AF518" s="20"/>
      <c r="AG518" s="20"/>
      <c r="AH518" s="20"/>
      <c r="AI518" s="20"/>
    </row>
    <row r="519" spans="5:35" ht="15.75" customHeight="1" x14ac:dyDescent="0.2"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  <c r="AC519" s="20"/>
      <c r="AD519" s="20"/>
      <c r="AE519" s="20"/>
      <c r="AF519" s="20"/>
      <c r="AG519" s="20"/>
      <c r="AH519" s="20"/>
      <c r="AI519" s="20"/>
    </row>
    <row r="520" spans="5:35" ht="15.75" customHeight="1" x14ac:dyDescent="0.2"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  <c r="AC520" s="20"/>
      <c r="AD520" s="20"/>
      <c r="AE520" s="20"/>
      <c r="AF520" s="20"/>
      <c r="AG520" s="20"/>
      <c r="AH520" s="20"/>
      <c r="AI520" s="20"/>
    </row>
    <row r="521" spans="5:35" ht="15.75" customHeight="1" x14ac:dyDescent="0.2"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  <c r="AC521" s="20"/>
      <c r="AD521" s="20"/>
      <c r="AE521" s="20"/>
      <c r="AF521" s="20"/>
      <c r="AG521" s="20"/>
      <c r="AH521" s="20"/>
      <c r="AI521" s="20"/>
    </row>
    <row r="522" spans="5:35" ht="15.75" customHeight="1" x14ac:dyDescent="0.2"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  <c r="AC522" s="20"/>
      <c r="AD522" s="20"/>
      <c r="AE522" s="20"/>
      <c r="AF522" s="20"/>
      <c r="AG522" s="20"/>
      <c r="AH522" s="20"/>
      <c r="AI522" s="20"/>
    </row>
    <row r="523" spans="5:35" ht="15.75" customHeight="1" x14ac:dyDescent="0.2"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  <c r="AC523" s="20"/>
      <c r="AD523" s="20"/>
      <c r="AE523" s="20"/>
      <c r="AF523" s="20"/>
      <c r="AG523" s="20"/>
      <c r="AH523" s="20"/>
      <c r="AI523" s="20"/>
    </row>
    <row r="524" spans="5:35" ht="15.75" customHeight="1" x14ac:dyDescent="0.2"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  <c r="AC524" s="20"/>
      <c r="AD524" s="20"/>
      <c r="AE524" s="20"/>
      <c r="AF524" s="20"/>
      <c r="AG524" s="20"/>
      <c r="AH524" s="20"/>
      <c r="AI524" s="20"/>
    </row>
    <row r="525" spans="5:35" ht="15.75" customHeight="1" x14ac:dyDescent="0.2"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</row>
    <row r="526" spans="5:35" ht="15.75" customHeight="1" x14ac:dyDescent="0.2"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  <c r="AC526" s="20"/>
      <c r="AD526" s="20"/>
      <c r="AE526" s="20"/>
      <c r="AF526" s="20"/>
      <c r="AG526" s="20"/>
      <c r="AH526" s="20"/>
      <c r="AI526" s="20"/>
    </row>
    <row r="527" spans="5:35" ht="15.75" customHeight="1" x14ac:dyDescent="0.2"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  <c r="AC527" s="20"/>
      <c r="AD527" s="20"/>
      <c r="AE527" s="20"/>
      <c r="AF527" s="20"/>
      <c r="AG527" s="20"/>
      <c r="AH527" s="20"/>
      <c r="AI527" s="20"/>
    </row>
    <row r="528" spans="5:35" ht="15.75" customHeight="1" x14ac:dyDescent="0.2"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  <c r="AC528" s="20"/>
      <c r="AD528" s="20"/>
      <c r="AE528" s="20"/>
      <c r="AF528" s="20"/>
      <c r="AG528" s="20"/>
      <c r="AH528" s="20"/>
      <c r="AI528" s="20"/>
    </row>
    <row r="529" spans="5:35" ht="15.75" customHeight="1" x14ac:dyDescent="0.2"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  <c r="AD529" s="20"/>
      <c r="AE529" s="20"/>
      <c r="AF529" s="20"/>
      <c r="AG529" s="20"/>
      <c r="AH529" s="20"/>
      <c r="AI529" s="20"/>
    </row>
    <row r="530" spans="5:35" ht="15.75" customHeight="1" x14ac:dyDescent="0.2"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</row>
    <row r="531" spans="5:35" ht="15.75" customHeight="1" x14ac:dyDescent="0.2"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AC531" s="20"/>
      <c r="AD531" s="20"/>
      <c r="AE531" s="20"/>
      <c r="AF531" s="20"/>
      <c r="AG531" s="20"/>
      <c r="AH531" s="20"/>
      <c r="AI531" s="20"/>
    </row>
    <row r="532" spans="5:35" ht="15.75" customHeight="1" x14ac:dyDescent="0.2"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  <c r="AC532" s="20"/>
      <c r="AD532" s="20"/>
      <c r="AE532" s="20"/>
      <c r="AF532" s="20"/>
      <c r="AG532" s="20"/>
      <c r="AH532" s="20"/>
      <c r="AI532" s="20"/>
    </row>
    <row r="533" spans="5:35" ht="15.75" customHeight="1" x14ac:dyDescent="0.2"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  <c r="AC533" s="20"/>
      <c r="AD533" s="20"/>
      <c r="AE533" s="20"/>
      <c r="AF533" s="20"/>
      <c r="AG533" s="20"/>
      <c r="AH533" s="20"/>
      <c r="AI533" s="20"/>
    </row>
    <row r="534" spans="5:35" ht="15.75" customHeight="1" x14ac:dyDescent="0.2"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  <c r="AC534" s="20"/>
      <c r="AD534" s="20"/>
      <c r="AE534" s="20"/>
      <c r="AF534" s="20"/>
      <c r="AG534" s="20"/>
      <c r="AH534" s="20"/>
      <c r="AI534" s="20"/>
    </row>
    <row r="535" spans="5:35" ht="15.75" customHeight="1" x14ac:dyDescent="0.2"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  <c r="AC535" s="20"/>
      <c r="AD535" s="20"/>
      <c r="AE535" s="20"/>
      <c r="AF535" s="20"/>
      <c r="AG535" s="20"/>
      <c r="AH535" s="20"/>
      <c r="AI535" s="20"/>
    </row>
    <row r="536" spans="5:35" ht="15.75" customHeight="1" x14ac:dyDescent="0.2"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  <c r="AC536" s="20"/>
      <c r="AD536" s="20"/>
      <c r="AE536" s="20"/>
      <c r="AF536" s="20"/>
      <c r="AG536" s="20"/>
      <c r="AH536" s="20"/>
      <c r="AI536" s="20"/>
    </row>
    <row r="537" spans="5:35" ht="15.75" customHeight="1" x14ac:dyDescent="0.2"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  <c r="AC537" s="20"/>
      <c r="AD537" s="20"/>
      <c r="AE537" s="20"/>
      <c r="AF537" s="20"/>
      <c r="AG537" s="20"/>
      <c r="AH537" s="20"/>
      <c r="AI537" s="20"/>
    </row>
    <row r="538" spans="5:35" ht="15.75" customHeight="1" x14ac:dyDescent="0.2"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  <c r="AC538" s="20"/>
      <c r="AD538" s="20"/>
      <c r="AE538" s="20"/>
      <c r="AF538" s="20"/>
      <c r="AG538" s="20"/>
      <c r="AH538" s="20"/>
      <c r="AI538" s="20"/>
    </row>
    <row r="539" spans="5:35" ht="15.75" customHeight="1" x14ac:dyDescent="0.2"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  <c r="AC539" s="20"/>
      <c r="AD539" s="20"/>
      <c r="AE539" s="20"/>
      <c r="AF539" s="20"/>
      <c r="AG539" s="20"/>
      <c r="AH539" s="20"/>
      <c r="AI539" s="20"/>
    </row>
    <row r="540" spans="5:35" ht="15.75" customHeight="1" x14ac:dyDescent="0.2"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  <c r="AC540" s="20"/>
      <c r="AD540" s="20"/>
      <c r="AE540" s="20"/>
      <c r="AF540" s="20"/>
      <c r="AG540" s="20"/>
      <c r="AH540" s="20"/>
      <c r="AI540" s="20"/>
    </row>
    <row r="541" spans="5:35" ht="15.75" customHeight="1" x14ac:dyDescent="0.2"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  <c r="AC541" s="20"/>
      <c r="AD541" s="20"/>
      <c r="AE541" s="20"/>
      <c r="AF541" s="20"/>
      <c r="AG541" s="20"/>
      <c r="AH541" s="20"/>
      <c r="AI541" s="20"/>
    </row>
    <row r="542" spans="5:35" ht="15.75" customHeight="1" x14ac:dyDescent="0.2"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  <c r="AC542" s="20"/>
      <c r="AD542" s="20"/>
      <c r="AE542" s="20"/>
      <c r="AF542" s="20"/>
      <c r="AG542" s="20"/>
      <c r="AH542" s="20"/>
      <c r="AI542" s="20"/>
    </row>
    <row r="543" spans="5:35" ht="15.75" customHeight="1" x14ac:dyDescent="0.2"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  <c r="AC543" s="20"/>
      <c r="AD543" s="20"/>
      <c r="AE543" s="20"/>
      <c r="AF543" s="20"/>
      <c r="AG543" s="20"/>
      <c r="AH543" s="20"/>
      <c r="AI543" s="20"/>
    </row>
    <row r="544" spans="5:35" ht="15.75" customHeight="1" x14ac:dyDescent="0.2"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  <c r="AC544" s="20"/>
      <c r="AD544" s="20"/>
      <c r="AE544" s="20"/>
      <c r="AF544" s="20"/>
      <c r="AG544" s="20"/>
      <c r="AH544" s="20"/>
      <c r="AI544" s="20"/>
    </row>
    <row r="545" spans="5:35" ht="15.75" customHeight="1" x14ac:dyDescent="0.2"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  <c r="AC545" s="20"/>
      <c r="AD545" s="20"/>
      <c r="AE545" s="20"/>
      <c r="AF545" s="20"/>
      <c r="AG545" s="20"/>
      <c r="AH545" s="20"/>
      <c r="AI545" s="20"/>
    </row>
    <row r="546" spans="5:35" ht="15.75" customHeight="1" x14ac:dyDescent="0.2"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  <c r="AC546" s="20"/>
      <c r="AD546" s="20"/>
      <c r="AE546" s="20"/>
      <c r="AF546" s="20"/>
      <c r="AG546" s="20"/>
      <c r="AH546" s="20"/>
      <c r="AI546" s="20"/>
    </row>
    <row r="547" spans="5:35" ht="15.75" customHeight="1" x14ac:dyDescent="0.2"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  <c r="AC547" s="20"/>
      <c r="AD547" s="20"/>
      <c r="AE547" s="20"/>
      <c r="AF547" s="20"/>
      <c r="AG547" s="20"/>
      <c r="AH547" s="20"/>
      <c r="AI547" s="20"/>
    </row>
    <row r="548" spans="5:35" ht="15.75" customHeight="1" x14ac:dyDescent="0.2"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  <c r="AC548" s="20"/>
      <c r="AD548" s="20"/>
      <c r="AE548" s="20"/>
      <c r="AF548" s="20"/>
      <c r="AG548" s="20"/>
      <c r="AH548" s="20"/>
      <c r="AI548" s="20"/>
    </row>
    <row r="549" spans="5:35" ht="15.75" customHeight="1" x14ac:dyDescent="0.2"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  <c r="AD549" s="20"/>
      <c r="AE549" s="20"/>
      <c r="AF549" s="20"/>
      <c r="AG549" s="20"/>
      <c r="AH549" s="20"/>
      <c r="AI549" s="20"/>
    </row>
    <row r="550" spans="5:35" ht="15.75" customHeight="1" x14ac:dyDescent="0.2"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  <c r="AC550" s="20"/>
      <c r="AD550" s="20"/>
      <c r="AE550" s="20"/>
      <c r="AF550" s="20"/>
      <c r="AG550" s="20"/>
      <c r="AH550" s="20"/>
      <c r="AI550" s="20"/>
    </row>
    <row r="551" spans="5:35" ht="15.75" customHeight="1" x14ac:dyDescent="0.2"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AC551" s="20"/>
      <c r="AD551" s="20"/>
      <c r="AE551" s="20"/>
      <c r="AF551" s="20"/>
      <c r="AG551" s="20"/>
      <c r="AH551" s="20"/>
      <c r="AI551" s="20"/>
    </row>
    <row r="552" spans="5:35" ht="15.75" customHeight="1" x14ac:dyDescent="0.2"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  <c r="AD552" s="20"/>
      <c r="AE552" s="20"/>
      <c r="AF552" s="20"/>
      <c r="AG552" s="20"/>
      <c r="AH552" s="20"/>
      <c r="AI552" s="20"/>
    </row>
    <row r="553" spans="5:35" ht="15.75" customHeight="1" x14ac:dyDescent="0.2"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AC553" s="20"/>
      <c r="AD553" s="20"/>
      <c r="AE553" s="20"/>
      <c r="AF553" s="20"/>
      <c r="AG553" s="20"/>
      <c r="AH553" s="20"/>
      <c r="AI553" s="20"/>
    </row>
    <row r="554" spans="5:35" ht="15.75" customHeight="1" x14ac:dyDescent="0.2"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  <c r="AC554" s="20"/>
      <c r="AD554" s="20"/>
      <c r="AE554" s="20"/>
      <c r="AF554" s="20"/>
      <c r="AG554" s="20"/>
      <c r="AH554" s="20"/>
      <c r="AI554" s="20"/>
    </row>
    <row r="555" spans="5:35" ht="15.75" customHeight="1" x14ac:dyDescent="0.2"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AC555" s="20"/>
      <c r="AD555" s="20"/>
      <c r="AE555" s="20"/>
      <c r="AF555" s="20"/>
      <c r="AG555" s="20"/>
      <c r="AH555" s="20"/>
      <c r="AI555" s="20"/>
    </row>
    <row r="556" spans="5:35" ht="15.75" customHeight="1" x14ac:dyDescent="0.2"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  <c r="AC556" s="20"/>
      <c r="AD556" s="20"/>
      <c r="AE556" s="20"/>
      <c r="AF556" s="20"/>
      <c r="AG556" s="20"/>
      <c r="AH556" s="20"/>
      <c r="AI556" s="20"/>
    </row>
    <row r="557" spans="5:35" ht="15.75" customHeight="1" x14ac:dyDescent="0.2"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  <c r="AC557" s="20"/>
      <c r="AD557" s="20"/>
      <c r="AE557" s="20"/>
      <c r="AF557" s="20"/>
      <c r="AG557" s="20"/>
      <c r="AH557" s="20"/>
      <c r="AI557" s="20"/>
    </row>
    <row r="558" spans="5:35" ht="15.75" customHeight="1" x14ac:dyDescent="0.2"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  <c r="AC558" s="20"/>
      <c r="AD558" s="20"/>
      <c r="AE558" s="20"/>
      <c r="AF558" s="20"/>
      <c r="AG558" s="20"/>
      <c r="AH558" s="20"/>
      <c r="AI558" s="20"/>
    </row>
    <row r="559" spans="5:35" ht="15.75" customHeight="1" x14ac:dyDescent="0.2"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  <c r="AC559" s="20"/>
      <c r="AD559" s="20"/>
      <c r="AE559" s="20"/>
      <c r="AF559" s="20"/>
      <c r="AG559" s="20"/>
      <c r="AH559" s="20"/>
      <c r="AI559" s="20"/>
    </row>
    <row r="560" spans="5:35" ht="15.75" customHeight="1" x14ac:dyDescent="0.2"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  <c r="AC560" s="20"/>
      <c r="AD560" s="20"/>
      <c r="AE560" s="20"/>
      <c r="AF560" s="20"/>
      <c r="AG560" s="20"/>
      <c r="AH560" s="20"/>
      <c r="AI560" s="20"/>
    </row>
    <row r="561" spans="5:35" ht="15.75" customHeight="1" x14ac:dyDescent="0.2"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  <c r="AC561" s="20"/>
      <c r="AD561" s="20"/>
      <c r="AE561" s="20"/>
      <c r="AF561" s="20"/>
      <c r="AG561" s="20"/>
      <c r="AH561" s="20"/>
      <c r="AI561" s="20"/>
    </row>
    <row r="562" spans="5:35" ht="15.75" customHeight="1" x14ac:dyDescent="0.2"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  <c r="AC562" s="20"/>
      <c r="AD562" s="20"/>
      <c r="AE562" s="20"/>
      <c r="AF562" s="20"/>
      <c r="AG562" s="20"/>
      <c r="AH562" s="20"/>
      <c r="AI562" s="20"/>
    </row>
    <row r="563" spans="5:35" ht="15.75" customHeight="1" x14ac:dyDescent="0.2"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  <c r="AC563" s="20"/>
      <c r="AD563" s="20"/>
      <c r="AE563" s="20"/>
      <c r="AF563" s="20"/>
      <c r="AG563" s="20"/>
      <c r="AH563" s="20"/>
      <c r="AI563" s="20"/>
    </row>
    <row r="564" spans="5:35" ht="15.75" customHeight="1" x14ac:dyDescent="0.2"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  <c r="AC564" s="20"/>
      <c r="AD564" s="20"/>
      <c r="AE564" s="20"/>
      <c r="AF564" s="20"/>
      <c r="AG564" s="20"/>
      <c r="AH564" s="20"/>
      <c r="AI564" s="20"/>
    </row>
    <row r="565" spans="5:35" ht="15.75" customHeight="1" x14ac:dyDescent="0.2"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  <c r="AD565" s="20"/>
      <c r="AE565" s="20"/>
      <c r="AF565" s="20"/>
      <c r="AG565" s="20"/>
      <c r="AH565" s="20"/>
      <c r="AI565" s="20"/>
    </row>
    <row r="566" spans="5:35" ht="15.75" customHeight="1" x14ac:dyDescent="0.2"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  <c r="AD566" s="20"/>
      <c r="AE566" s="20"/>
      <c r="AF566" s="20"/>
      <c r="AG566" s="20"/>
      <c r="AH566" s="20"/>
      <c r="AI566" s="20"/>
    </row>
    <row r="567" spans="5:35" ht="15.75" customHeight="1" x14ac:dyDescent="0.2"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AC567" s="20"/>
      <c r="AD567" s="20"/>
      <c r="AE567" s="20"/>
      <c r="AF567" s="20"/>
      <c r="AG567" s="20"/>
      <c r="AH567" s="20"/>
      <c r="AI567" s="20"/>
    </row>
    <row r="568" spans="5:35" ht="15.75" customHeight="1" x14ac:dyDescent="0.2"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  <c r="AD568" s="20"/>
      <c r="AE568" s="20"/>
      <c r="AF568" s="20"/>
      <c r="AG568" s="20"/>
      <c r="AH568" s="20"/>
      <c r="AI568" s="20"/>
    </row>
    <row r="569" spans="5:35" ht="15.75" customHeight="1" x14ac:dyDescent="0.2"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20"/>
      <c r="AD569" s="20"/>
      <c r="AE569" s="20"/>
      <c r="AF569" s="20"/>
      <c r="AG569" s="20"/>
      <c r="AH569" s="20"/>
      <c r="AI569" s="20"/>
    </row>
    <row r="570" spans="5:35" ht="15.75" customHeight="1" x14ac:dyDescent="0.2"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20"/>
      <c r="AD570" s="20"/>
      <c r="AE570" s="20"/>
      <c r="AF570" s="20"/>
      <c r="AG570" s="20"/>
      <c r="AH570" s="20"/>
      <c r="AI570" s="20"/>
    </row>
    <row r="571" spans="5:35" ht="15.75" customHeight="1" x14ac:dyDescent="0.2"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  <c r="AC571" s="20"/>
      <c r="AD571" s="20"/>
      <c r="AE571" s="20"/>
      <c r="AF571" s="20"/>
      <c r="AG571" s="20"/>
      <c r="AH571" s="20"/>
      <c r="AI571" s="20"/>
    </row>
    <row r="572" spans="5:35" ht="15.75" customHeight="1" x14ac:dyDescent="0.2"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  <c r="AC572" s="20"/>
      <c r="AD572" s="20"/>
      <c r="AE572" s="20"/>
      <c r="AF572" s="20"/>
      <c r="AG572" s="20"/>
      <c r="AH572" s="20"/>
      <c r="AI572" s="20"/>
    </row>
    <row r="573" spans="5:35" ht="15.75" customHeight="1" x14ac:dyDescent="0.2"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AC573" s="20"/>
      <c r="AD573" s="20"/>
      <c r="AE573" s="20"/>
      <c r="AF573" s="20"/>
      <c r="AG573" s="20"/>
      <c r="AH573" s="20"/>
      <c r="AI573" s="20"/>
    </row>
    <row r="574" spans="5:35" ht="15.75" customHeight="1" x14ac:dyDescent="0.2"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  <c r="AC574" s="20"/>
      <c r="AD574" s="20"/>
      <c r="AE574" s="20"/>
      <c r="AF574" s="20"/>
      <c r="AG574" s="20"/>
      <c r="AH574" s="20"/>
      <c r="AI574" s="20"/>
    </row>
    <row r="575" spans="5:35" ht="15.75" customHeight="1" x14ac:dyDescent="0.2"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  <c r="AC575" s="20"/>
      <c r="AD575" s="20"/>
      <c r="AE575" s="20"/>
      <c r="AF575" s="20"/>
      <c r="AG575" s="20"/>
      <c r="AH575" s="20"/>
      <c r="AI575" s="20"/>
    </row>
    <row r="576" spans="5:35" ht="15.75" customHeight="1" x14ac:dyDescent="0.2"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  <c r="AC576" s="20"/>
      <c r="AD576" s="20"/>
      <c r="AE576" s="20"/>
      <c r="AF576" s="20"/>
      <c r="AG576" s="20"/>
      <c r="AH576" s="20"/>
      <c r="AI576" s="20"/>
    </row>
    <row r="577" spans="5:35" ht="15.75" customHeight="1" x14ac:dyDescent="0.2"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  <c r="AC577" s="20"/>
      <c r="AD577" s="20"/>
      <c r="AE577" s="20"/>
      <c r="AF577" s="20"/>
      <c r="AG577" s="20"/>
      <c r="AH577" s="20"/>
      <c r="AI577" s="20"/>
    </row>
    <row r="578" spans="5:35" ht="15.75" customHeight="1" x14ac:dyDescent="0.2"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  <c r="AC578" s="20"/>
      <c r="AD578" s="20"/>
      <c r="AE578" s="20"/>
      <c r="AF578" s="20"/>
      <c r="AG578" s="20"/>
      <c r="AH578" s="20"/>
      <c r="AI578" s="20"/>
    </row>
    <row r="579" spans="5:35" ht="15.75" customHeight="1" x14ac:dyDescent="0.2"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  <c r="AC579" s="20"/>
      <c r="AD579" s="20"/>
      <c r="AE579" s="20"/>
      <c r="AF579" s="20"/>
      <c r="AG579" s="20"/>
      <c r="AH579" s="20"/>
      <c r="AI579" s="20"/>
    </row>
    <row r="580" spans="5:35" ht="15.75" customHeight="1" x14ac:dyDescent="0.2"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  <c r="AC580" s="20"/>
      <c r="AD580" s="20"/>
      <c r="AE580" s="20"/>
      <c r="AF580" s="20"/>
      <c r="AG580" s="20"/>
      <c r="AH580" s="20"/>
      <c r="AI580" s="20"/>
    </row>
    <row r="581" spans="5:35" ht="15.75" customHeight="1" x14ac:dyDescent="0.2"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  <c r="AC581" s="20"/>
      <c r="AD581" s="20"/>
      <c r="AE581" s="20"/>
      <c r="AF581" s="20"/>
      <c r="AG581" s="20"/>
      <c r="AH581" s="20"/>
      <c r="AI581" s="20"/>
    </row>
    <row r="582" spans="5:35" ht="15.75" customHeight="1" x14ac:dyDescent="0.2"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  <c r="AC582" s="20"/>
      <c r="AD582" s="20"/>
      <c r="AE582" s="20"/>
      <c r="AF582" s="20"/>
      <c r="AG582" s="20"/>
      <c r="AH582" s="20"/>
      <c r="AI582" s="20"/>
    </row>
    <row r="583" spans="5:35" ht="15.75" customHeight="1" x14ac:dyDescent="0.2"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  <c r="AC583" s="20"/>
      <c r="AD583" s="20"/>
      <c r="AE583" s="20"/>
      <c r="AF583" s="20"/>
      <c r="AG583" s="20"/>
      <c r="AH583" s="20"/>
      <c r="AI583" s="20"/>
    </row>
    <row r="584" spans="5:35" ht="15.75" customHeight="1" x14ac:dyDescent="0.2"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  <c r="AC584" s="20"/>
      <c r="AD584" s="20"/>
      <c r="AE584" s="20"/>
      <c r="AF584" s="20"/>
      <c r="AG584" s="20"/>
      <c r="AH584" s="20"/>
      <c r="AI584" s="20"/>
    </row>
    <row r="585" spans="5:35" ht="15.75" customHeight="1" x14ac:dyDescent="0.2"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  <c r="AD585" s="20"/>
      <c r="AE585" s="20"/>
      <c r="AF585" s="20"/>
      <c r="AG585" s="20"/>
      <c r="AH585" s="20"/>
      <c r="AI585" s="20"/>
    </row>
    <row r="586" spans="5:35" ht="15.75" customHeight="1" x14ac:dyDescent="0.2"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  <c r="AD586" s="20"/>
      <c r="AE586" s="20"/>
      <c r="AF586" s="20"/>
      <c r="AG586" s="20"/>
      <c r="AH586" s="20"/>
      <c r="AI586" s="20"/>
    </row>
    <row r="587" spans="5:35" ht="15.75" customHeight="1" x14ac:dyDescent="0.2"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AC587" s="20"/>
      <c r="AD587" s="20"/>
      <c r="AE587" s="20"/>
      <c r="AF587" s="20"/>
      <c r="AG587" s="20"/>
      <c r="AH587" s="20"/>
      <c r="AI587" s="20"/>
    </row>
    <row r="588" spans="5:35" ht="15.75" customHeight="1" x14ac:dyDescent="0.2"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  <c r="AC588" s="20"/>
      <c r="AD588" s="20"/>
      <c r="AE588" s="20"/>
      <c r="AF588" s="20"/>
      <c r="AG588" s="20"/>
      <c r="AH588" s="20"/>
      <c r="AI588" s="20"/>
    </row>
    <row r="589" spans="5:35" ht="15.75" customHeight="1" x14ac:dyDescent="0.2"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  <c r="AC589" s="20"/>
      <c r="AD589" s="20"/>
      <c r="AE589" s="20"/>
      <c r="AF589" s="20"/>
      <c r="AG589" s="20"/>
      <c r="AH589" s="20"/>
      <c r="AI589" s="20"/>
    </row>
    <row r="590" spans="5:35" ht="15.75" customHeight="1" x14ac:dyDescent="0.2"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  <c r="AC590" s="20"/>
      <c r="AD590" s="20"/>
      <c r="AE590" s="20"/>
      <c r="AF590" s="20"/>
      <c r="AG590" s="20"/>
      <c r="AH590" s="20"/>
      <c r="AI590" s="20"/>
    </row>
    <row r="591" spans="5:35" ht="15.75" customHeight="1" x14ac:dyDescent="0.2"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  <c r="AC591" s="20"/>
      <c r="AD591" s="20"/>
      <c r="AE591" s="20"/>
      <c r="AF591" s="20"/>
      <c r="AG591" s="20"/>
      <c r="AH591" s="20"/>
      <c r="AI591" s="20"/>
    </row>
    <row r="592" spans="5:35" ht="15.75" customHeight="1" x14ac:dyDescent="0.2"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  <c r="AC592" s="20"/>
      <c r="AD592" s="20"/>
      <c r="AE592" s="20"/>
      <c r="AF592" s="20"/>
      <c r="AG592" s="20"/>
      <c r="AH592" s="20"/>
      <c r="AI592" s="20"/>
    </row>
    <row r="593" spans="5:35" ht="15.75" customHeight="1" x14ac:dyDescent="0.2"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  <c r="AC593" s="20"/>
      <c r="AD593" s="20"/>
      <c r="AE593" s="20"/>
      <c r="AF593" s="20"/>
      <c r="AG593" s="20"/>
      <c r="AH593" s="20"/>
      <c r="AI593" s="20"/>
    </row>
    <row r="594" spans="5:35" ht="15.75" customHeight="1" x14ac:dyDescent="0.2"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  <c r="AC594" s="20"/>
      <c r="AD594" s="20"/>
      <c r="AE594" s="20"/>
      <c r="AF594" s="20"/>
      <c r="AG594" s="20"/>
      <c r="AH594" s="20"/>
      <c r="AI594" s="20"/>
    </row>
    <row r="595" spans="5:35" ht="15.75" customHeight="1" x14ac:dyDescent="0.2"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  <c r="AC595" s="20"/>
      <c r="AD595" s="20"/>
      <c r="AE595" s="20"/>
      <c r="AF595" s="20"/>
      <c r="AG595" s="20"/>
      <c r="AH595" s="20"/>
      <c r="AI595" s="20"/>
    </row>
    <row r="596" spans="5:35" ht="15.75" customHeight="1" x14ac:dyDescent="0.2"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  <c r="AC596" s="20"/>
      <c r="AD596" s="20"/>
      <c r="AE596" s="20"/>
      <c r="AF596" s="20"/>
      <c r="AG596" s="20"/>
      <c r="AH596" s="20"/>
      <c r="AI596" s="20"/>
    </row>
    <row r="597" spans="5:35" ht="15.75" customHeight="1" x14ac:dyDescent="0.2"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  <c r="AC597" s="20"/>
      <c r="AD597" s="20"/>
      <c r="AE597" s="20"/>
      <c r="AF597" s="20"/>
      <c r="AG597" s="20"/>
      <c r="AH597" s="20"/>
      <c r="AI597" s="20"/>
    </row>
    <row r="598" spans="5:35" ht="15.75" customHeight="1" x14ac:dyDescent="0.2"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  <c r="AC598" s="20"/>
      <c r="AD598" s="20"/>
      <c r="AE598" s="20"/>
      <c r="AF598" s="20"/>
      <c r="AG598" s="20"/>
      <c r="AH598" s="20"/>
      <c r="AI598" s="20"/>
    </row>
    <row r="599" spans="5:35" ht="15.75" customHeight="1" x14ac:dyDescent="0.2"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  <c r="AC599" s="20"/>
      <c r="AD599" s="20"/>
      <c r="AE599" s="20"/>
      <c r="AF599" s="20"/>
      <c r="AG599" s="20"/>
      <c r="AH599" s="20"/>
      <c r="AI599" s="20"/>
    </row>
    <row r="600" spans="5:35" ht="15.75" customHeight="1" x14ac:dyDescent="0.2"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  <c r="AC600" s="20"/>
      <c r="AD600" s="20"/>
      <c r="AE600" s="20"/>
      <c r="AF600" s="20"/>
      <c r="AG600" s="20"/>
      <c r="AH600" s="20"/>
      <c r="AI600" s="20"/>
    </row>
    <row r="601" spans="5:35" ht="15.75" customHeight="1" x14ac:dyDescent="0.2"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  <c r="AC601" s="20"/>
      <c r="AD601" s="20"/>
      <c r="AE601" s="20"/>
      <c r="AF601" s="20"/>
      <c r="AG601" s="20"/>
      <c r="AH601" s="20"/>
      <c r="AI601" s="20"/>
    </row>
    <row r="602" spans="5:35" ht="15.75" customHeight="1" x14ac:dyDescent="0.2"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  <c r="AC602" s="20"/>
      <c r="AD602" s="20"/>
      <c r="AE602" s="20"/>
      <c r="AF602" s="20"/>
      <c r="AG602" s="20"/>
      <c r="AH602" s="20"/>
      <c r="AI602" s="20"/>
    </row>
    <row r="603" spans="5:35" ht="15.75" customHeight="1" x14ac:dyDescent="0.2"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AC603" s="20"/>
      <c r="AD603" s="20"/>
      <c r="AE603" s="20"/>
      <c r="AF603" s="20"/>
      <c r="AG603" s="20"/>
      <c r="AH603" s="20"/>
      <c r="AI603" s="20"/>
    </row>
    <row r="604" spans="5:35" ht="15.75" customHeight="1" x14ac:dyDescent="0.2"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  <c r="AC604" s="20"/>
      <c r="AD604" s="20"/>
      <c r="AE604" s="20"/>
      <c r="AF604" s="20"/>
      <c r="AG604" s="20"/>
      <c r="AH604" s="20"/>
      <c r="AI604" s="20"/>
    </row>
    <row r="605" spans="5:35" ht="15.75" customHeight="1" x14ac:dyDescent="0.2"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  <c r="AD605" s="20"/>
      <c r="AE605" s="20"/>
      <c r="AF605" s="20"/>
      <c r="AG605" s="20"/>
      <c r="AH605" s="20"/>
      <c r="AI605" s="20"/>
    </row>
    <row r="606" spans="5:35" ht="15.75" customHeight="1" x14ac:dyDescent="0.2"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  <c r="AC606" s="20"/>
      <c r="AD606" s="20"/>
      <c r="AE606" s="20"/>
      <c r="AF606" s="20"/>
      <c r="AG606" s="20"/>
      <c r="AH606" s="20"/>
      <c r="AI606" s="20"/>
    </row>
    <row r="607" spans="5:35" ht="15.75" customHeight="1" x14ac:dyDescent="0.2"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  <c r="AD607" s="20"/>
      <c r="AE607" s="20"/>
      <c r="AF607" s="20"/>
      <c r="AG607" s="20"/>
      <c r="AH607" s="20"/>
      <c r="AI607" s="20"/>
    </row>
    <row r="608" spans="5:35" ht="15.75" customHeight="1" x14ac:dyDescent="0.2"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  <c r="AC608" s="20"/>
      <c r="AD608" s="20"/>
      <c r="AE608" s="20"/>
      <c r="AF608" s="20"/>
      <c r="AG608" s="20"/>
      <c r="AH608" s="20"/>
      <c r="AI608" s="20"/>
    </row>
    <row r="609" spans="5:35" ht="15.75" customHeight="1" x14ac:dyDescent="0.2"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  <c r="AC609" s="20"/>
      <c r="AD609" s="20"/>
      <c r="AE609" s="20"/>
      <c r="AF609" s="20"/>
      <c r="AG609" s="20"/>
      <c r="AH609" s="20"/>
      <c r="AI609" s="20"/>
    </row>
    <row r="610" spans="5:35" ht="15.75" customHeight="1" x14ac:dyDescent="0.2"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  <c r="AC610" s="20"/>
      <c r="AD610" s="20"/>
      <c r="AE610" s="20"/>
      <c r="AF610" s="20"/>
      <c r="AG610" s="20"/>
      <c r="AH610" s="20"/>
      <c r="AI610" s="20"/>
    </row>
    <row r="611" spans="5:35" ht="15.75" customHeight="1" x14ac:dyDescent="0.2"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  <c r="AC611" s="20"/>
      <c r="AD611" s="20"/>
      <c r="AE611" s="20"/>
      <c r="AF611" s="20"/>
      <c r="AG611" s="20"/>
      <c r="AH611" s="20"/>
      <c r="AI611" s="20"/>
    </row>
    <row r="612" spans="5:35" ht="15.75" customHeight="1" x14ac:dyDescent="0.2"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  <c r="AC612" s="20"/>
      <c r="AD612" s="20"/>
      <c r="AE612" s="20"/>
      <c r="AF612" s="20"/>
      <c r="AG612" s="20"/>
      <c r="AH612" s="20"/>
      <c r="AI612" s="20"/>
    </row>
    <row r="613" spans="5:35" ht="15.75" customHeight="1" x14ac:dyDescent="0.2"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  <c r="AC613" s="20"/>
      <c r="AD613" s="20"/>
      <c r="AE613" s="20"/>
      <c r="AF613" s="20"/>
      <c r="AG613" s="20"/>
      <c r="AH613" s="20"/>
      <c r="AI613" s="20"/>
    </row>
    <row r="614" spans="5:35" ht="15.75" customHeight="1" x14ac:dyDescent="0.2"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  <c r="AC614" s="20"/>
      <c r="AD614" s="20"/>
      <c r="AE614" s="20"/>
      <c r="AF614" s="20"/>
      <c r="AG614" s="20"/>
      <c r="AH614" s="20"/>
      <c r="AI614" s="20"/>
    </row>
    <row r="615" spans="5:35" ht="15.75" customHeight="1" x14ac:dyDescent="0.2"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  <c r="AC615" s="20"/>
      <c r="AD615" s="20"/>
      <c r="AE615" s="20"/>
      <c r="AF615" s="20"/>
      <c r="AG615" s="20"/>
      <c r="AH615" s="20"/>
      <c r="AI615" s="20"/>
    </row>
    <row r="616" spans="5:35" ht="15.75" customHeight="1" x14ac:dyDescent="0.2"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  <c r="AC616" s="20"/>
      <c r="AD616" s="20"/>
      <c r="AE616" s="20"/>
      <c r="AF616" s="20"/>
      <c r="AG616" s="20"/>
      <c r="AH616" s="20"/>
      <c r="AI616" s="20"/>
    </row>
    <row r="617" spans="5:35" ht="15.75" customHeight="1" x14ac:dyDescent="0.2"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  <c r="AC617" s="20"/>
      <c r="AD617" s="20"/>
      <c r="AE617" s="20"/>
      <c r="AF617" s="20"/>
      <c r="AG617" s="20"/>
      <c r="AH617" s="20"/>
      <c r="AI617" s="20"/>
    </row>
    <row r="618" spans="5:35" ht="15.75" customHeight="1" x14ac:dyDescent="0.2"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  <c r="AC618" s="20"/>
      <c r="AD618" s="20"/>
      <c r="AE618" s="20"/>
      <c r="AF618" s="20"/>
      <c r="AG618" s="20"/>
      <c r="AH618" s="20"/>
      <c r="AI618" s="20"/>
    </row>
    <row r="619" spans="5:35" ht="15.75" customHeight="1" x14ac:dyDescent="0.2"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  <c r="AC619" s="20"/>
      <c r="AD619" s="20"/>
      <c r="AE619" s="20"/>
      <c r="AF619" s="20"/>
      <c r="AG619" s="20"/>
      <c r="AH619" s="20"/>
      <c r="AI619" s="20"/>
    </row>
    <row r="620" spans="5:35" ht="15.75" customHeight="1" x14ac:dyDescent="0.2"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  <c r="AC620" s="20"/>
      <c r="AD620" s="20"/>
      <c r="AE620" s="20"/>
      <c r="AF620" s="20"/>
      <c r="AG620" s="20"/>
      <c r="AH620" s="20"/>
      <c r="AI620" s="20"/>
    </row>
    <row r="621" spans="5:35" ht="15.75" customHeight="1" x14ac:dyDescent="0.2"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  <c r="AC621" s="20"/>
      <c r="AD621" s="20"/>
      <c r="AE621" s="20"/>
      <c r="AF621" s="20"/>
      <c r="AG621" s="20"/>
      <c r="AH621" s="20"/>
      <c r="AI621" s="20"/>
    </row>
    <row r="622" spans="5:35" ht="15.75" customHeight="1" x14ac:dyDescent="0.2"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  <c r="AC622" s="20"/>
      <c r="AD622" s="20"/>
      <c r="AE622" s="20"/>
      <c r="AF622" s="20"/>
      <c r="AG622" s="20"/>
      <c r="AH622" s="20"/>
      <c r="AI622" s="20"/>
    </row>
    <row r="623" spans="5:35" ht="15.75" customHeight="1" x14ac:dyDescent="0.2"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  <c r="AD623" s="20"/>
      <c r="AE623" s="20"/>
      <c r="AF623" s="20"/>
      <c r="AG623" s="20"/>
      <c r="AH623" s="20"/>
      <c r="AI623" s="20"/>
    </row>
    <row r="624" spans="5:35" ht="15.75" customHeight="1" x14ac:dyDescent="0.2"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  <c r="AC624" s="20"/>
      <c r="AD624" s="20"/>
      <c r="AE624" s="20"/>
      <c r="AF624" s="20"/>
      <c r="AG624" s="20"/>
      <c r="AH624" s="20"/>
      <c r="AI624" s="20"/>
    </row>
    <row r="625" spans="5:35" ht="15.75" customHeight="1" x14ac:dyDescent="0.2"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  <c r="AC625" s="20"/>
      <c r="AD625" s="20"/>
      <c r="AE625" s="20"/>
      <c r="AF625" s="20"/>
      <c r="AG625" s="20"/>
      <c r="AH625" s="20"/>
      <c r="AI625" s="20"/>
    </row>
    <row r="626" spans="5:35" ht="15.75" customHeight="1" x14ac:dyDescent="0.2"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  <c r="AC626" s="20"/>
      <c r="AD626" s="20"/>
      <c r="AE626" s="20"/>
      <c r="AF626" s="20"/>
      <c r="AG626" s="20"/>
      <c r="AH626" s="20"/>
      <c r="AI626" s="20"/>
    </row>
    <row r="627" spans="5:35" ht="15.75" customHeight="1" x14ac:dyDescent="0.2"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  <c r="AC627" s="20"/>
      <c r="AD627" s="20"/>
      <c r="AE627" s="20"/>
      <c r="AF627" s="20"/>
      <c r="AG627" s="20"/>
      <c r="AH627" s="20"/>
      <c r="AI627" s="20"/>
    </row>
    <row r="628" spans="5:35" ht="15.75" customHeight="1" x14ac:dyDescent="0.2"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  <c r="AC628" s="20"/>
      <c r="AD628" s="20"/>
      <c r="AE628" s="20"/>
      <c r="AF628" s="20"/>
      <c r="AG628" s="20"/>
      <c r="AH628" s="20"/>
      <c r="AI628" s="20"/>
    </row>
    <row r="629" spans="5:35" ht="15.75" customHeight="1" x14ac:dyDescent="0.2"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  <c r="AC629" s="20"/>
      <c r="AD629" s="20"/>
      <c r="AE629" s="20"/>
      <c r="AF629" s="20"/>
      <c r="AG629" s="20"/>
      <c r="AH629" s="20"/>
      <c r="AI629" s="20"/>
    </row>
    <row r="630" spans="5:35" ht="15.75" customHeight="1" x14ac:dyDescent="0.2"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  <c r="AC630" s="20"/>
      <c r="AD630" s="20"/>
      <c r="AE630" s="20"/>
      <c r="AF630" s="20"/>
      <c r="AG630" s="20"/>
      <c r="AH630" s="20"/>
      <c r="AI630" s="20"/>
    </row>
    <row r="631" spans="5:35" ht="15.75" customHeight="1" x14ac:dyDescent="0.2"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  <c r="AC631" s="20"/>
      <c r="AD631" s="20"/>
      <c r="AE631" s="20"/>
      <c r="AF631" s="20"/>
      <c r="AG631" s="20"/>
      <c r="AH631" s="20"/>
      <c r="AI631" s="20"/>
    </row>
    <row r="632" spans="5:35" ht="15.75" customHeight="1" x14ac:dyDescent="0.2"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  <c r="AC632" s="20"/>
      <c r="AD632" s="20"/>
      <c r="AE632" s="20"/>
      <c r="AF632" s="20"/>
      <c r="AG632" s="20"/>
      <c r="AH632" s="20"/>
      <c r="AI632" s="20"/>
    </row>
    <row r="633" spans="5:35" ht="15.75" customHeight="1" x14ac:dyDescent="0.2"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  <c r="AC633" s="20"/>
      <c r="AD633" s="20"/>
      <c r="AE633" s="20"/>
      <c r="AF633" s="20"/>
      <c r="AG633" s="20"/>
      <c r="AH633" s="20"/>
      <c r="AI633" s="20"/>
    </row>
    <row r="634" spans="5:35" ht="15.75" customHeight="1" x14ac:dyDescent="0.2"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  <c r="AC634" s="20"/>
      <c r="AD634" s="20"/>
      <c r="AE634" s="20"/>
      <c r="AF634" s="20"/>
      <c r="AG634" s="20"/>
      <c r="AH634" s="20"/>
      <c r="AI634" s="20"/>
    </row>
    <row r="635" spans="5:35" ht="15.75" customHeight="1" x14ac:dyDescent="0.2"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  <c r="AC635" s="20"/>
      <c r="AD635" s="20"/>
      <c r="AE635" s="20"/>
      <c r="AF635" s="20"/>
      <c r="AG635" s="20"/>
      <c r="AH635" s="20"/>
      <c r="AI635" s="20"/>
    </row>
    <row r="636" spans="5:35" ht="15.75" customHeight="1" x14ac:dyDescent="0.2"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  <c r="AC636" s="20"/>
      <c r="AD636" s="20"/>
      <c r="AE636" s="20"/>
      <c r="AF636" s="20"/>
      <c r="AG636" s="20"/>
      <c r="AH636" s="20"/>
      <c r="AI636" s="20"/>
    </row>
    <row r="637" spans="5:35" ht="15.75" customHeight="1" x14ac:dyDescent="0.2"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  <c r="AC637" s="20"/>
      <c r="AD637" s="20"/>
      <c r="AE637" s="20"/>
      <c r="AF637" s="20"/>
      <c r="AG637" s="20"/>
      <c r="AH637" s="20"/>
      <c r="AI637" s="20"/>
    </row>
    <row r="638" spans="5:35" ht="15.75" customHeight="1" x14ac:dyDescent="0.2"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  <c r="AC638" s="20"/>
      <c r="AD638" s="20"/>
      <c r="AE638" s="20"/>
      <c r="AF638" s="20"/>
      <c r="AG638" s="20"/>
      <c r="AH638" s="20"/>
      <c r="AI638" s="20"/>
    </row>
    <row r="639" spans="5:35" ht="15.75" customHeight="1" x14ac:dyDescent="0.2"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  <c r="AC639" s="20"/>
      <c r="AD639" s="20"/>
      <c r="AE639" s="20"/>
      <c r="AF639" s="20"/>
      <c r="AG639" s="20"/>
      <c r="AH639" s="20"/>
      <c r="AI639" s="20"/>
    </row>
    <row r="640" spans="5:35" ht="15.75" customHeight="1" x14ac:dyDescent="0.2"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  <c r="AC640" s="20"/>
      <c r="AD640" s="20"/>
      <c r="AE640" s="20"/>
      <c r="AF640" s="20"/>
      <c r="AG640" s="20"/>
      <c r="AH640" s="20"/>
      <c r="AI640" s="20"/>
    </row>
    <row r="641" spans="5:35" ht="15.75" customHeight="1" x14ac:dyDescent="0.2"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  <c r="AC641" s="20"/>
      <c r="AD641" s="20"/>
      <c r="AE641" s="20"/>
      <c r="AF641" s="20"/>
      <c r="AG641" s="20"/>
      <c r="AH641" s="20"/>
      <c r="AI641" s="20"/>
    </row>
    <row r="642" spans="5:35" ht="15.75" customHeight="1" x14ac:dyDescent="0.2"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  <c r="AC642" s="20"/>
      <c r="AD642" s="20"/>
      <c r="AE642" s="20"/>
      <c r="AF642" s="20"/>
      <c r="AG642" s="20"/>
      <c r="AH642" s="20"/>
      <c r="AI642" s="20"/>
    </row>
    <row r="643" spans="5:35" ht="15.75" customHeight="1" x14ac:dyDescent="0.2"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  <c r="AC643" s="20"/>
      <c r="AD643" s="20"/>
      <c r="AE643" s="20"/>
      <c r="AF643" s="20"/>
      <c r="AG643" s="20"/>
      <c r="AH643" s="20"/>
      <c r="AI643" s="20"/>
    </row>
    <row r="644" spans="5:35" ht="15.75" customHeight="1" x14ac:dyDescent="0.2"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  <c r="AC644" s="20"/>
      <c r="AD644" s="20"/>
      <c r="AE644" s="20"/>
      <c r="AF644" s="20"/>
      <c r="AG644" s="20"/>
      <c r="AH644" s="20"/>
      <c r="AI644" s="20"/>
    </row>
    <row r="645" spans="5:35" ht="15.75" customHeight="1" x14ac:dyDescent="0.2"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  <c r="AC645" s="20"/>
      <c r="AD645" s="20"/>
      <c r="AE645" s="20"/>
      <c r="AF645" s="20"/>
      <c r="AG645" s="20"/>
      <c r="AH645" s="20"/>
      <c r="AI645" s="20"/>
    </row>
    <row r="646" spans="5:35" ht="15.75" customHeight="1" x14ac:dyDescent="0.2"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  <c r="AC646" s="20"/>
      <c r="AD646" s="20"/>
      <c r="AE646" s="20"/>
      <c r="AF646" s="20"/>
      <c r="AG646" s="20"/>
      <c r="AH646" s="20"/>
      <c r="AI646" s="20"/>
    </row>
    <row r="647" spans="5:35" ht="15.75" customHeight="1" x14ac:dyDescent="0.2"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  <c r="AC647" s="20"/>
      <c r="AD647" s="20"/>
      <c r="AE647" s="20"/>
      <c r="AF647" s="20"/>
      <c r="AG647" s="20"/>
      <c r="AH647" s="20"/>
      <c r="AI647" s="20"/>
    </row>
    <row r="648" spans="5:35" ht="15.75" customHeight="1" x14ac:dyDescent="0.2"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  <c r="AC648" s="20"/>
      <c r="AD648" s="20"/>
      <c r="AE648" s="20"/>
      <c r="AF648" s="20"/>
      <c r="AG648" s="20"/>
      <c r="AH648" s="20"/>
      <c r="AI648" s="20"/>
    </row>
    <row r="649" spans="5:35" ht="15.75" customHeight="1" x14ac:dyDescent="0.2"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  <c r="AC649" s="20"/>
      <c r="AD649" s="20"/>
      <c r="AE649" s="20"/>
      <c r="AF649" s="20"/>
      <c r="AG649" s="20"/>
      <c r="AH649" s="20"/>
      <c r="AI649" s="20"/>
    </row>
    <row r="650" spans="5:35" ht="15.75" customHeight="1" x14ac:dyDescent="0.2"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  <c r="AC650" s="20"/>
      <c r="AD650" s="20"/>
      <c r="AE650" s="20"/>
      <c r="AF650" s="20"/>
      <c r="AG650" s="20"/>
      <c r="AH650" s="20"/>
      <c r="AI650" s="20"/>
    </row>
    <row r="651" spans="5:35" ht="15.75" customHeight="1" x14ac:dyDescent="0.2"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  <c r="AC651" s="20"/>
      <c r="AD651" s="20"/>
      <c r="AE651" s="20"/>
      <c r="AF651" s="20"/>
      <c r="AG651" s="20"/>
      <c r="AH651" s="20"/>
      <c r="AI651" s="20"/>
    </row>
    <row r="652" spans="5:35" ht="15.75" customHeight="1" x14ac:dyDescent="0.2"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  <c r="AC652" s="20"/>
      <c r="AD652" s="20"/>
      <c r="AE652" s="20"/>
      <c r="AF652" s="20"/>
      <c r="AG652" s="20"/>
      <c r="AH652" s="20"/>
      <c r="AI652" s="20"/>
    </row>
    <row r="653" spans="5:35" ht="15.75" customHeight="1" x14ac:dyDescent="0.2"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  <c r="AC653" s="20"/>
      <c r="AD653" s="20"/>
      <c r="AE653" s="20"/>
      <c r="AF653" s="20"/>
      <c r="AG653" s="20"/>
      <c r="AH653" s="20"/>
      <c r="AI653" s="20"/>
    </row>
    <row r="654" spans="5:35" ht="15.75" customHeight="1" x14ac:dyDescent="0.2"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  <c r="AC654" s="20"/>
      <c r="AD654" s="20"/>
      <c r="AE654" s="20"/>
      <c r="AF654" s="20"/>
      <c r="AG654" s="20"/>
      <c r="AH654" s="20"/>
      <c r="AI654" s="20"/>
    </row>
    <row r="655" spans="5:35" ht="15.75" customHeight="1" x14ac:dyDescent="0.2"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  <c r="AC655" s="20"/>
      <c r="AD655" s="20"/>
      <c r="AE655" s="20"/>
      <c r="AF655" s="20"/>
      <c r="AG655" s="20"/>
      <c r="AH655" s="20"/>
      <c r="AI655" s="20"/>
    </row>
    <row r="656" spans="5:35" ht="15.75" customHeight="1" x14ac:dyDescent="0.2"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  <c r="AC656" s="20"/>
      <c r="AD656" s="20"/>
      <c r="AE656" s="20"/>
      <c r="AF656" s="20"/>
      <c r="AG656" s="20"/>
      <c r="AH656" s="20"/>
      <c r="AI656" s="20"/>
    </row>
    <row r="657" spans="5:35" ht="15.75" customHeight="1" x14ac:dyDescent="0.2"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  <c r="AC657" s="20"/>
      <c r="AD657" s="20"/>
      <c r="AE657" s="20"/>
      <c r="AF657" s="20"/>
      <c r="AG657" s="20"/>
      <c r="AH657" s="20"/>
      <c r="AI657" s="20"/>
    </row>
    <row r="658" spans="5:35" ht="15.75" customHeight="1" x14ac:dyDescent="0.2"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  <c r="AC658" s="20"/>
      <c r="AD658" s="20"/>
      <c r="AE658" s="20"/>
      <c r="AF658" s="20"/>
      <c r="AG658" s="20"/>
      <c r="AH658" s="20"/>
      <c r="AI658" s="20"/>
    </row>
    <row r="659" spans="5:35" ht="15.75" customHeight="1" x14ac:dyDescent="0.2"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  <c r="AC659" s="20"/>
      <c r="AD659" s="20"/>
      <c r="AE659" s="20"/>
      <c r="AF659" s="20"/>
      <c r="AG659" s="20"/>
      <c r="AH659" s="20"/>
      <c r="AI659" s="20"/>
    </row>
    <row r="660" spans="5:35" ht="15.75" customHeight="1" x14ac:dyDescent="0.2"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  <c r="AC660" s="20"/>
      <c r="AD660" s="20"/>
      <c r="AE660" s="20"/>
      <c r="AF660" s="20"/>
      <c r="AG660" s="20"/>
      <c r="AH660" s="20"/>
      <c r="AI660" s="20"/>
    </row>
    <row r="661" spans="5:35" ht="15.75" customHeight="1" x14ac:dyDescent="0.2"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  <c r="AC661" s="20"/>
      <c r="AD661" s="20"/>
      <c r="AE661" s="20"/>
      <c r="AF661" s="20"/>
      <c r="AG661" s="20"/>
      <c r="AH661" s="20"/>
      <c r="AI661" s="20"/>
    </row>
    <row r="662" spans="5:35" ht="15.75" customHeight="1" x14ac:dyDescent="0.2"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  <c r="AC662" s="20"/>
      <c r="AD662" s="20"/>
      <c r="AE662" s="20"/>
      <c r="AF662" s="20"/>
      <c r="AG662" s="20"/>
      <c r="AH662" s="20"/>
      <c r="AI662" s="20"/>
    </row>
    <row r="663" spans="5:35" ht="15.75" customHeight="1" x14ac:dyDescent="0.2"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  <c r="AC663" s="20"/>
      <c r="AD663" s="20"/>
      <c r="AE663" s="20"/>
      <c r="AF663" s="20"/>
      <c r="AG663" s="20"/>
      <c r="AH663" s="20"/>
      <c r="AI663" s="20"/>
    </row>
    <row r="664" spans="5:35" ht="15.75" customHeight="1" x14ac:dyDescent="0.2"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  <c r="AC664" s="20"/>
      <c r="AD664" s="20"/>
      <c r="AE664" s="20"/>
      <c r="AF664" s="20"/>
      <c r="AG664" s="20"/>
      <c r="AH664" s="20"/>
      <c r="AI664" s="20"/>
    </row>
    <row r="665" spans="5:35" ht="15.75" customHeight="1" x14ac:dyDescent="0.2"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  <c r="AC665" s="20"/>
      <c r="AD665" s="20"/>
      <c r="AE665" s="20"/>
      <c r="AF665" s="20"/>
      <c r="AG665" s="20"/>
      <c r="AH665" s="20"/>
      <c r="AI665" s="20"/>
    </row>
    <row r="666" spans="5:35" ht="15.75" customHeight="1" x14ac:dyDescent="0.2"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  <c r="AC666" s="20"/>
      <c r="AD666" s="20"/>
      <c r="AE666" s="20"/>
      <c r="AF666" s="20"/>
      <c r="AG666" s="20"/>
      <c r="AH666" s="20"/>
      <c r="AI666" s="20"/>
    </row>
    <row r="667" spans="5:35" ht="15.75" customHeight="1" x14ac:dyDescent="0.2"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  <c r="AC667" s="20"/>
      <c r="AD667" s="20"/>
      <c r="AE667" s="20"/>
      <c r="AF667" s="20"/>
      <c r="AG667" s="20"/>
      <c r="AH667" s="20"/>
      <c r="AI667" s="20"/>
    </row>
    <row r="668" spans="5:35" ht="15.75" customHeight="1" x14ac:dyDescent="0.2"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  <c r="AC668" s="20"/>
      <c r="AD668" s="20"/>
      <c r="AE668" s="20"/>
      <c r="AF668" s="20"/>
      <c r="AG668" s="20"/>
      <c r="AH668" s="20"/>
      <c r="AI668" s="20"/>
    </row>
    <row r="669" spans="5:35" ht="15.75" customHeight="1" x14ac:dyDescent="0.2"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  <c r="AC669" s="20"/>
      <c r="AD669" s="20"/>
      <c r="AE669" s="20"/>
      <c r="AF669" s="20"/>
      <c r="AG669" s="20"/>
      <c r="AH669" s="20"/>
      <c r="AI669" s="20"/>
    </row>
    <row r="670" spans="5:35" ht="15.75" customHeight="1" x14ac:dyDescent="0.2"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  <c r="AC670" s="20"/>
      <c r="AD670" s="20"/>
      <c r="AE670" s="20"/>
      <c r="AF670" s="20"/>
      <c r="AG670" s="20"/>
      <c r="AH670" s="20"/>
      <c r="AI670" s="20"/>
    </row>
    <row r="671" spans="5:35" ht="15.75" customHeight="1" x14ac:dyDescent="0.2"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  <c r="AC671" s="20"/>
      <c r="AD671" s="20"/>
      <c r="AE671" s="20"/>
      <c r="AF671" s="20"/>
      <c r="AG671" s="20"/>
      <c r="AH671" s="20"/>
      <c r="AI671" s="20"/>
    </row>
    <row r="672" spans="5:35" ht="15.75" customHeight="1" x14ac:dyDescent="0.2"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  <c r="AC672" s="20"/>
      <c r="AD672" s="20"/>
      <c r="AE672" s="20"/>
      <c r="AF672" s="20"/>
      <c r="AG672" s="20"/>
      <c r="AH672" s="20"/>
      <c r="AI672" s="20"/>
    </row>
    <row r="673" spans="5:35" ht="15.75" customHeight="1" x14ac:dyDescent="0.2"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  <c r="AC673" s="20"/>
      <c r="AD673" s="20"/>
      <c r="AE673" s="20"/>
      <c r="AF673" s="20"/>
      <c r="AG673" s="20"/>
      <c r="AH673" s="20"/>
      <c r="AI673" s="20"/>
    </row>
    <row r="674" spans="5:35" ht="15.75" customHeight="1" x14ac:dyDescent="0.2"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  <c r="AC674" s="20"/>
      <c r="AD674" s="20"/>
      <c r="AE674" s="20"/>
      <c r="AF674" s="20"/>
      <c r="AG674" s="20"/>
      <c r="AH674" s="20"/>
      <c r="AI674" s="20"/>
    </row>
    <row r="675" spans="5:35" ht="15.75" customHeight="1" x14ac:dyDescent="0.2"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  <c r="AC675" s="20"/>
      <c r="AD675" s="20"/>
      <c r="AE675" s="20"/>
      <c r="AF675" s="20"/>
      <c r="AG675" s="20"/>
      <c r="AH675" s="20"/>
      <c r="AI675" s="20"/>
    </row>
    <row r="676" spans="5:35" ht="15.75" customHeight="1" x14ac:dyDescent="0.2"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  <c r="AC676" s="20"/>
      <c r="AD676" s="20"/>
      <c r="AE676" s="20"/>
      <c r="AF676" s="20"/>
      <c r="AG676" s="20"/>
      <c r="AH676" s="20"/>
      <c r="AI676" s="20"/>
    </row>
    <row r="677" spans="5:35" ht="15.75" customHeight="1" x14ac:dyDescent="0.2"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  <c r="AC677" s="20"/>
      <c r="AD677" s="20"/>
      <c r="AE677" s="20"/>
      <c r="AF677" s="20"/>
      <c r="AG677" s="20"/>
      <c r="AH677" s="20"/>
      <c r="AI677" s="20"/>
    </row>
    <row r="678" spans="5:35" ht="15.75" customHeight="1" x14ac:dyDescent="0.2"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  <c r="AC678" s="20"/>
      <c r="AD678" s="20"/>
      <c r="AE678" s="20"/>
      <c r="AF678" s="20"/>
      <c r="AG678" s="20"/>
      <c r="AH678" s="20"/>
      <c r="AI678" s="20"/>
    </row>
    <row r="679" spans="5:35" ht="15.75" customHeight="1" x14ac:dyDescent="0.2"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  <c r="AC679" s="20"/>
      <c r="AD679" s="20"/>
      <c r="AE679" s="20"/>
      <c r="AF679" s="20"/>
      <c r="AG679" s="20"/>
      <c r="AH679" s="20"/>
      <c r="AI679" s="20"/>
    </row>
    <row r="680" spans="5:35" ht="15.75" customHeight="1" x14ac:dyDescent="0.2"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  <c r="AC680" s="20"/>
      <c r="AD680" s="20"/>
      <c r="AE680" s="20"/>
      <c r="AF680" s="20"/>
      <c r="AG680" s="20"/>
      <c r="AH680" s="20"/>
      <c r="AI680" s="20"/>
    </row>
    <row r="681" spans="5:35" ht="15.75" customHeight="1" x14ac:dyDescent="0.2"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  <c r="AC681" s="20"/>
      <c r="AD681" s="20"/>
      <c r="AE681" s="20"/>
      <c r="AF681" s="20"/>
      <c r="AG681" s="20"/>
      <c r="AH681" s="20"/>
      <c r="AI681" s="20"/>
    </row>
    <row r="682" spans="5:35" ht="15.75" customHeight="1" x14ac:dyDescent="0.2"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  <c r="AC682" s="20"/>
      <c r="AD682" s="20"/>
      <c r="AE682" s="20"/>
      <c r="AF682" s="20"/>
      <c r="AG682" s="20"/>
      <c r="AH682" s="20"/>
      <c r="AI682" s="20"/>
    </row>
    <row r="683" spans="5:35" ht="15.75" customHeight="1" x14ac:dyDescent="0.2"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  <c r="AC683" s="20"/>
      <c r="AD683" s="20"/>
      <c r="AE683" s="20"/>
      <c r="AF683" s="20"/>
      <c r="AG683" s="20"/>
      <c r="AH683" s="20"/>
      <c r="AI683" s="20"/>
    </row>
    <row r="684" spans="5:35" ht="15.75" customHeight="1" x14ac:dyDescent="0.2"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  <c r="AC684" s="20"/>
      <c r="AD684" s="20"/>
      <c r="AE684" s="20"/>
      <c r="AF684" s="20"/>
      <c r="AG684" s="20"/>
      <c r="AH684" s="20"/>
      <c r="AI684" s="20"/>
    </row>
    <row r="685" spans="5:35" ht="15.75" customHeight="1" x14ac:dyDescent="0.2"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  <c r="AC685" s="20"/>
      <c r="AD685" s="20"/>
      <c r="AE685" s="20"/>
      <c r="AF685" s="20"/>
      <c r="AG685" s="20"/>
      <c r="AH685" s="20"/>
      <c r="AI685" s="20"/>
    </row>
    <row r="686" spans="5:35" ht="15.75" customHeight="1" x14ac:dyDescent="0.2"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  <c r="AC686" s="20"/>
      <c r="AD686" s="20"/>
      <c r="AE686" s="20"/>
      <c r="AF686" s="20"/>
      <c r="AG686" s="20"/>
      <c r="AH686" s="20"/>
      <c r="AI686" s="20"/>
    </row>
    <row r="687" spans="5:35" ht="15.75" customHeight="1" x14ac:dyDescent="0.2"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  <c r="AC687" s="20"/>
      <c r="AD687" s="20"/>
      <c r="AE687" s="20"/>
      <c r="AF687" s="20"/>
      <c r="AG687" s="20"/>
      <c r="AH687" s="20"/>
      <c r="AI687" s="20"/>
    </row>
    <row r="688" spans="5:35" ht="15.75" customHeight="1" x14ac:dyDescent="0.2"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  <c r="AC688" s="20"/>
      <c r="AD688" s="20"/>
      <c r="AE688" s="20"/>
      <c r="AF688" s="20"/>
      <c r="AG688" s="20"/>
      <c r="AH688" s="20"/>
      <c r="AI688" s="20"/>
    </row>
    <row r="689" spans="5:35" ht="15.75" customHeight="1" x14ac:dyDescent="0.2"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  <c r="AC689" s="20"/>
      <c r="AD689" s="20"/>
      <c r="AE689" s="20"/>
      <c r="AF689" s="20"/>
      <c r="AG689" s="20"/>
      <c r="AH689" s="20"/>
      <c r="AI689" s="20"/>
    </row>
    <row r="690" spans="5:35" ht="15.75" customHeight="1" x14ac:dyDescent="0.2"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  <c r="AC690" s="20"/>
      <c r="AD690" s="20"/>
      <c r="AE690" s="20"/>
      <c r="AF690" s="20"/>
      <c r="AG690" s="20"/>
      <c r="AH690" s="20"/>
      <c r="AI690" s="20"/>
    </row>
    <row r="691" spans="5:35" ht="15.75" customHeight="1" x14ac:dyDescent="0.2"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  <c r="AC691" s="20"/>
      <c r="AD691" s="20"/>
      <c r="AE691" s="20"/>
      <c r="AF691" s="20"/>
      <c r="AG691" s="20"/>
      <c r="AH691" s="20"/>
      <c r="AI691" s="20"/>
    </row>
    <row r="692" spans="5:35" ht="15.75" customHeight="1" x14ac:dyDescent="0.2"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  <c r="AC692" s="20"/>
      <c r="AD692" s="20"/>
      <c r="AE692" s="20"/>
      <c r="AF692" s="20"/>
      <c r="AG692" s="20"/>
      <c r="AH692" s="20"/>
      <c r="AI692" s="20"/>
    </row>
    <row r="693" spans="5:35" ht="15.75" customHeight="1" x14ac:dyDescent="0.2"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  <c r="AC693" s="20"/>
      <c r="AD693" s="20"/>
      <c r="AE693" s="20"/>
      <c r="AF693" s="20"/>
      <c r="AG693" s="20"/>
      <c r="AH693" s="20"/>
      <c r="AI693" s="20"/>
    </row>
    <row r="694" spans="5:35" ht="15.75" customHeight="1" x14ac:dyDescent="0.2"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  <c r="AC694" s="20"/>
      <c r="AD694" s="20"/>
      <c r="AE694" s="20"/>
      <c r="AF694" s="20"/>
      <c r="AG694" s="20"/>
      <c r="AH694" s="20"/>
      <c r="AI694" s="20"/>
    </row>
    <row r="695" spans="5:35" ht="15.75" customHeight="1" x14ac:dyDescent="0.2"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  <c r="AC695" s="20"/>
      <c r="AD695" s="20"/>
      <c r="AE695" s="20"/>
      <c r="AF695" s="20"/>
      <c r="AG695" s="20"/>
      <c r="AH695" s="20"/>
      <c r="AI695" s="20"/>
    </row>
    <row r="696" spans="5:35" ht="15.75" customHeight="1" x14ac:dyDescent="0.2"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  <c r="AC696" s="20"/>
      <c r="AD696" s="20"/>
      <c r="AE696" s="20"/>
      <c r="AF696" s="20"/>
      <c r="AG696" s="20"/>
      <c r="AH696" s="20"/>
      <c r="AI696" s="20"/>
    </row>
    <row r="697" spans="5:35" ht="15.75" customHeight="1" x14ac:dyDescent="0.2"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  <c r="AC697" s="20"/>
      <c r="AD697" s="20"/>
      <c r="AE697" s="20"/>
      <c r="AF697" s="20"/>
      <c r="AG697" s="20"/>
      <c r="AH697" s="20"/>
      <c r="AI697" s="20"/>
    </row>
    <row r="698" spans="5:35" ht="15.75" customHeight="1" x14ac:dyDescent="0.2"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  <c r="AC698" s="20"/>
      <c r="AD698" s="20"/>
      <c r="AE698" s="20"/>
      <c r="AF698" s="20"/>
      <c r="AG698" s="20"/>
      <c r="AH698" s="20"/>
      <c r="AI698" s="20"/>
    </row>
    <row r="699" spans="5:35" ht="15.75" customHeight="1" x14ac:dyDescent="0.2"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  <c r="AC699" s="20"/>
      <c r="AD699" s="20"/>
      <c r="AE699" s="20"/>
      <c r="AF699" s="20"/>
      <c r="AG699" s="20"/>
      <c r="AH699" s="20"/>
      <c r="AI699" s="20"/>
    </row>
    <row r="700" spans="5:35" ht="15.75" customHeight="1" x14ac:dyDescent="0.2"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  <c r="AC700" s="20"/>
      <c r="AD700" s="20"/>
      <c r="AE700" s="20"/>
      <c r="AF700" s="20"/>
      <c r="AG700" s="20"/>
      <c r="AH700" s="20"/>
      <c r="AI700" s="20"/>
    </row>
    <row r="701" spans="5:35" ht="15.75" customHeight="1" x14ac:dyDescent="0.2"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  <c r="AC701" s="20"/>
      <c r="AD701" s="20"/>
      <c r="AE701" s="20"/>
      <c r="AF701" s="20"/>
      <c r="AG701" s="20"/>
      <c r="AH701" s="20"/>
      <c r="AI701" s="20"/>
    </row>
    <row r="702" spans="5:35" ht="15.75" customHeight="1" x14ac:dyDescent="0.2"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  <c r="AC702" s="20"/>
      <c r="AD702" s="20"/>
      <c r="AE702" s="20"/>
      <c r="AF702" s="20"/>
      <c r="AG702" s="20"/>
      <c r="AH702" s="20"/>
      <c r="AI702" s="20"/>
    </row>
    <row r="703" spans="5:35" ht="15.75" customHeight="1" x14ac:dyDescent="0.2"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  <c r="AC703" s="20"/>
      <c r="AD703" s="20"/>
      <c r="AE703" s="20"/>
      <c r="AF703" s="20"/>
      <c r="AG703" s="20"/>
      <c r="AH703" s="20"/>
      <c r="AI703" s="20"/>
    </row>
    <row r="704" spans="5:35" ht="15.75" customHeight="1" x14ac:dyDescent="0.2"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  <c r="AC704" s="20"/>
      <c r="AD704" s="20"/>
      <c r="AE704" s="20"/>
      <c r="AF704" s="20"/>
      <c r="AG704" s="20"/>
      <c r="AH704" s="20"/>
      <c r="AI704" s="20"/>
    </row>
    <row r="705" spans="5:35" ht="15.75" customHeight="1" x14ac:dyDescent="0.2"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  <c r="AC705" s="20"/>
      <c r="AD705" s="20"/>
      <c r="AE705" s="20"/>
      <c r="AF705" s="20"/>
      <c r="AG705" s="20"/>
      <c r="AH705" s="20"/>
      <c r="AI705" s="20"/>
    </row>
    <row r="706" spans="5:35" ht="15.75" customHeight="1" x14ac:dyDescent="0.2"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  <c r="AC706" s="20"/>
      <c r="AD706" s="20"/>
      <c r="AE706" s="20"/>
      <c r="AF706" s="20"/>
      <c r="AG706" s="20"/>
      <c r="AH706" s="20"/>
      <c r="AI706" s="20"/>
    </row>
    <row r="707" spans="5:35" ht="15.75" customHeight="1" x14ac:dyDescent="0.2"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  <c r="AC707" s="20"/>
      <c r="AD707" s="20"/>
      <c r="AE707" s="20"/>
      <c r="AF707" s="20"/>
      <c r="AG707" s="20"/>
      <c r="AH707" s="20"/>
      <c r="AI707" s="20"/>
    </row>
    <row r="708" spans="5:35" ht="15.75" customHeight="1" x14ac:dyDescent="0.2"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  <c r="AC708" s="20"/>
      <c r="AD708" s="20"/>
      <c r="AE708" s="20"/>
      <c r="AF708" s="20"/>
      <c r="AG708" s="20"/>
      <c r="AH708" s="20"/>
      <c r="AI708" s="20"/>
    </row>
    <row r="709" spans="5:35" ht="15.75" customHeight="1" x14ac:dyDescent="0.2"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  <c r="AC709" s="20"/>
      <c r="AD709" s="20"/>
      <c r="AE709" s="20"/>
      <c r="AF709" s="20"/>
      <c r="AG709" s="20"/>
      <c r="AH709" s="20"/>
      <c r="AI709" s="20"/>
    </row>
    <row r="710" spans="5:35" ht="15.75" customHeight="1" x14ac:dyDescent="0.2"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  <c r="AC710" s="20"/>
      <c r="AD710" s="20"/>
      <c r="AE710" s="20"/>
      <c r="AF710" s="20"/>
      <c r="AG710" s="20"/>
      <c r="AH710" s="20"/>
      <c r="AI710" s="20"/>
    </row>
    <row r="711" spans="5:35" ht="15.75" customHeight="1" x14ac:dyDescent="0.2"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  <c r="AC711" s="20"/>
      <c r="AD711" s="20"/>
      <c r="AE711" s="20"/>
      <c r="AF711" s="20"/>
      <c r="AG711" s="20"/>
      <c r="AH711" s="20"/>
      <c r="AI711" s="20"/>
    </row>
    <row r="712" spans="5:35" ht="15.75" customHeight="1" x14ac:dyDescent="0.2"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  <c r="AC712" s="20"/>
      <c r="AD712" s="20"/>
      <c r="AE712" s="20"/>
      <c r="AF712" s="20"/>
      <c r="AG712" s="20"/>
      <c r="AH712" s="20"/>
      <c r="AI712" s="20"/>
    </row>
    <row r="713" spans="5:35" ht="15.75" customHeight="1" x14ac:dyDescent="0.2"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  <c r="AC713" s="20"/>
      <c r="AD713" s="20"/>
      <c r="AE713" s="20"/>
      <c r="AF713" s="20"/>
      <c r="AG713" s="20"/>
      <c r="AH713" s="20"/>
      <c r="AI713" s="20"/>
    </row>
    <row r="714" spans="5:35" ht="15.75" customHeight="1" x14ac:dyDescent="0.2"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  <c r="AC714" s="20"/>
      <c r="AD714" s="20"/>
      <c r="AE714" s="20"/>
      <c r="AF714" s="20"/>
      <c r="AG714" s="20"/>
      <c r="AH714" s="20"/>
      <c r="AI714" s="20"/>
    </row>
    <row r="715" spans="5:35" ht="15.75" customHeight="1" x14ac:dyDescent="0.2"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  <c r="AC715" s="20"/>
      <c r="AD715" s="20"/>
      <c r="AE715" s="20"/>
      <c r="AF715" s="20"/>
      <c r="AG715" s="20"/>
      <c r="AH715" s="20"/>
      <c r="AI715" s="20"/>
    </row>
    <row r="716" spans="5:35" ht="15.75" customHeight="1" x14ac:dyDescent="0.2"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  <c r="AC716" s="20"/>
      <c r="AD716" s="20"/>
      <c r="AE716" s="20"/>
      <c r="AF716" s="20"/>
      <c r="AG716" s="20"/>
      <c r="AH716" s="20"/>
      <c r="AI716" s="20"/>
    </row>
    <row r="717" spans="5:35" ht="15.75" customHeight="1" x14ac:dyDescent="0.2"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  <c r="AC717" s="20"/>
      <c r="AD717" s="20"/>
      <c r="AE717" s="20"/>
      <c r="AF717" s="20"/>
      <c r="AG717" s="20"/>
      <c r="AH717" s="20"/>
      <c r="AI717" s="20"/>
    </row>
    <row r="718" spans="5:35" ht="15.75" customHeight="1" x14ac:dyDescent="0.2"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  <c r="AC718" s="20"/>
      <c r="AD718" s="20"/>
      <c r="AE718" s="20"/>
      <c r="AF718" s="20"/>
      <c r="AG718" s="20"/>
      <c r="AH718" s="20"/>
      <c r="AI718" s="20"/>
    </row>
    <row r="719" spans="5:35" ht="15.75" customHeight="1" x14ac:dyDescent="0.2"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  <c r="AC719" s="20"/>
      <c r="AD719" s="20"/>
      <c r="AE719" s="20"/>
      <c r="AF719" s="20"/>
      <c r="AG719" s="20"/>
      <c r="AH719" s="20"/>
      <c r="AI719" s="20"/>
    </row>
    <row r="720" spans="5:35" ht="15.75" customHeight="1" x14ac:dyDescent="0.2"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  <c r="AC720" s="20"/>
      <c r="AD720" s="20"/>
      <c r="AE720" s="20"/>
      <c r="AF720" s="20"/>
      <c r="AG720" s="20"/>
      <c r="AH720" s="20"/>
      <c r="AI720" s="20"/>
    </row>
    <row r="721" spans="5:35" ht="15.75" customHeight="1" x14ac:dyDescent="0.2"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  <c r="AC721" s="20"/>
      <c r="AD721" s="20"/>
      <c r="AE721" s="20"/>
      <c r="AF721" s="20"/>
      <c r="AG721" s="20"/>
      <c r="AH721" s="20"/>
      <c r="AI721" s="20"/>
    </row>
    <row r="722" spans="5:35" ht="15.75" customHeight="1" x14ac:dyDescent="0.2"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  <c r="AC722" s="20"/>
      <c r="AD722" s="20"/>
      <c r="AE722" s="20"/>
      <c r="AF722" s="20"/>
      <c r="AG722" s="20"/>
      <c r="AH722" s="20"/>
      <c r="AI722" s="20"/>
    </row>
    <row r="723" spans="5:35" ht="15.75" customHeight="1" x14ac:dyDescent="0.2"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  <c r="AC723" s="20"/>
      <c r="AD723" s="20"/>
      <c r="AE723" s="20"/>
      <c r="AF723" s="20"/>
      <c r="AG723" s="20"/>
      <c r="AH723" s="20"/>
      <c r="AI723" s="20"/>
    </row>
    <row r="724" spans="5:35" ht="15.75" customHeight="1" x14ac:dyDescent="0.2"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  <c r="AC724" s="20"/>
      <c r="AD724" s="20"/>
      <c r="AE724" s="20"/>
      <c r="AF724" s="20"/>
      <c r="AG724" s="20"/>
      <c r="AH724" s="20"/>
      <c r="AI724" s="20"/>
    </row>
    <row r="725" spans="5:35" ht="15.75" customHeight="1" x14ac:dyDescent="0.2"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  <c r="AC725" s="20"/>
      <c r="AD725" s="20"/>
      <c r="AE725" s="20"/>
      <c r="AF725" s="20"/>
      <c r="AG725" s="20"/>
      <c r="AH725" s="20"/>
      <c r="AI725" s="20"/>
    </row>
    <row r="726" spans="5:35" ht="15.75" customHeight="1" x14ac:dyDescent="0.2"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  <c r="AC726" s="20"/>
      <c r="AD726" s="20"/>
      <c r="AE726" s="20"/>
      <c r="AF726" s="20"/>
      <c r="AG726" s="20"/>
      <c r="AH726" s="20"/>
      <c r="AI726" s="20"/>
    </row>
    <row r="727" spans="5:35" ht="15.75" customHeight="1" x14ac:dyDescent="0.2"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  <c r="AC727" s="20"/>
      <c r="AD727" s="20"/>
      <c r="AE727" s="20"/>
      <c r="AF727" s="20"/>
      <c r="AG727" s="20"/>
      <c r="AH727" s="20"/>
      <c r="AI727" s="20"/>
    </row>
    <row r="728" spans="5:35" ht="15.75" customHeight="1" x14ac:dyDescent="0.2"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  <c r="AC728" s="20"/>
      <c r="AD728" s="20"/>
      <c r="AE728" s="20"/>
      <c r="AF728" s="20"/>
      <c r="AG728" s="20"/>
      <c r="AH728" s="20"/>
      <c r="AI728" s="20"/>
    </row>
    <row r="729" spans="5:35" ht="15.75" customHeight="1" x14ac:dyDescent="0.2"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  <c r="AC729" s="20"/>
      <c r="AD729" s="20"/>
      <c r="AE729" s="20"/>
      <c r="AF729" s="20"/>
      <c r="AG729" s="20"/>
      <c r="AH729" s="20"/>
      <c r="AI729" s="20"/>
    </row>
    <row r="730" spans="5:35" ht="15.75" customHeight="1" x14ac:dyDescent="0.2"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  <c r="AC730" s="20"/>
      <c r="AD730" s="20"/>
      <c r="AE730" s="20"/>
      <c r="AF730" s="20"/>
      <c r="AG730" s="20"/>
      <c r="AH730" s="20"/>
      <c r="AI730" s="20"/>
    </row>
    <row r="731" spans="5:35" ht="15.75" customHeight="1" x14ac:dyDescent="0.2"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  <c r="AC731" s="20"/>
      <c r="AD731" s="20"/>
      <c r="AE731" s="20"/>
      <c r="AF731" s="20"/>
      <c r="AG731" s="20"/>
      <c r="AH731" s="20"/>
      <c r="AI731" s="20"/>
    </row>
    <row r="732" spans="5:35" ht="15.75" customHeight="1" x14ac:dyDescent="0.2"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  <c r="AC732" s="20"/>
      <c r="AD732" s="20"/>
      <c r="AE732" s="20"/>
      <c r="AF732" s="20"/>
      <c r="AG732" s="20"/>
      <c r="AH732" s="20"/>
      <c r="AI732" s="20"/>
    </row>
    <row r="733" spans="5:35" ht="15.75" customHeight="1" x14ac:dyDescent="0.2"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  <c r="AC733" s="20"/>
      <c r="AD733" s="20"/>
      <c r="AE733" s="20"/>
      <c r="AF733" s="20"/>
      <c r="AG733" s="20"/>
      <c r="AH733" s="20"/>
      <c r="AI733" s="20"/>
    </row>
    <row r="734" spans="5:35" ht="15.75" customHeight="1" x14ac:dyDescent="0.2"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  <c r="AC734" s="20"/>
      <c r="AD734" s="20"/>
      <c r="AE734" s="20"/>
      <c r="AF734" s="20"/>
      <c r="AG734" s="20"/>
      <c r="AH734" s="20"/>
      <c r="AI734" s="20"/>
    </row>
    <row r="735" spans="5:35" ht="15.75" customHeight="1" x14ac:dyDescent="0.2"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  <c r="AC735" s="20"/>
      <c r="AD735" s="20"/>
      <c r="AE735" s="20"/>
      <c r="AF735" s="20"/>
      <c r="AG735" s="20"/>
      <c r="AH735" s="20"/>
      <c r="AI735" s="20"/>
    </row>
    <row r="736" spans="5:35" ht="15.75" customHeight="1" x14ac:dyDescent="0.2"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  <c r="AC736" s="20"/>
      <c r="AD736" s="20"/>
      <c r="AE736" s="20"/>
      <c r="AF736" s="20"/>
      <c r="AG736" s="20"/>
      <c r="AH736" s="20"/>
      <c r="AI736" s="20"/>
    </row>
    <row r="737" spans="5:35" ht="15.75" customHeight="1" x14ac:dyDescent="0.2"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  <c r="AC737" s="20"/>
      <c r="AD737" s="20"/>
      <c r="AE737" s="20"/>
      <c r="AF737" s="20"/>
      <c r="AG737" s="20"/>
      <c r="AH737" s="20"/>
      <c r="AI737" s="20"/>
    </row>
    <row r="738" spans="5:35" ht="15.75" customHeight="1" x14ac:dyDescent="0.2"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  <c r="AC738" s="20"/>
      <c r="AD738" s="20"/>
      <c r="AE738" s="20"/>
      <c r="AF738" s="20"/>
      <c r="AG738" s="20"/>
      <c r="AH738" s="20"/>
      <c r="AI738" s="20"/>
    </row>
    <row r="739" spans="5:35" ht="15.75" customHeight="1" x14ac:dyDescent="0.2"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  <c r="AC739" s="20"/>
      <c r="AD739" s="20"/>
      <c r="AE739" s="20"/>
      <c r="AF739" s="20"/>
      <c r="AG739" s="20"/>
      <c r="AH739" s="20"/>
      <c r="AI739" s="20"/>
    </row>
    <row r="740" spans="5:35" ht="15.75" customHeight="1" x14ac:dyDescent="0.2"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  <c r="AC740" s="20"/>
      <c r="AD740" s="20"/>
      <c r="AE740" s="20"/>
      <c r="AF740" s="20"/>
      <c r="AG740" s="20"/>
      <c r="AH740" s="20"/>
      <c r="AI740" s="20"/>
    </row>
    <row r="741" spans="5:35" ht="15.75" customHeight="1" x14ac:dyDescent="0.2"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  <c r="AC741" s="20"/>
      <c r="AD741" s="20"/>
      <c r="AE741" s="20"/>
      <c r="AF741" s="20"/>
      <c r="AG741" s="20"/>
      <c r="AH741" s="20"/>
      <c r="AI741" s="20"/>
    </row>
    <row r="742" spans="5:35" ht="15.75" customHeight="1" x14ac:dyDescent="0.2"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  <c r="AC742" s="20"/>
      <c r="AD742" s="20"/>
      <c r="AE742" s="20"/>
      <c r="AF742" s="20"/>
      <c r="AG742" s="20"/>
      <c r="AH742" s="20"/>
      <c r="AI742" s="20"/>
    </row>
    <row r="743" spans="5:35" ht="15.75" customHeight="1" x14ac:dyDescent="0.2"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  <c r="AC743" s="20"/>
      <c r="AD743" s="20"/>
      <c r="AE743" s="20"/>
      <c r="AF743" s="20"/>
      <c r="AG743" s="20"/>
      <c r="AH743" s="20"/>
      <c r="AI743" s="20"/>
    </row>
    <row r="744" spans="5:35" ht="15.75" customHeight="1" x14ac:dyDescent="0.2"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  <c r="AC744" s="20"/>
      <c r="AD744" s="20"/>
      <c r="AE744" s="20"/>
      <c r="AF744" s="20"/>
      <c r="AG744" s="20"/>
      <c r="AH744" s="20"/>
      <c r="AI744" s="20"/>
    </row>
    <row r="745" spans="5:35" ht="15.75" customHeight="1" x14ac:dyDescent="0.2"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  <c r="AC745" s="20"/>
      <c r="AD745" s="20"/>
      <c r="AE745" s="20"/>
      <c r="AF745" s="20"/>
      <c r="AG745" s="20"/>
      <c r="AH745" s="20"/>
      <c r="AI745" s="20"/>
    </row>
    <row r="746" spans="5:35" ht="15.75" customHeight="1" x14ac:dyDescent="0.2"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  <c r="AC746" s="20"/>
      <c r="AD746" s="20"/>
      <c r="AE746" s="20"/>
      <c r="AF746" s="20"/>
      <c r="AG746" s="20"/>
      <c r="AH746" s="20"/>
      <c r="AI746" s="20"/>
    </row>
    <row r="747" spans="5:35" ht="15.75" customHeight="1" x14ac:dyDescent="0.2"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  <c r="AC747" s="20"/>
      <c r="AD747" s="20"/>
      <c r="AE747" s="20"/>
      <c r="AF747" s="20"/>
      <c r="AG747" s="20"/>
      <c r="AH747" s="20"/>
      <c r="AI747" s="20"/>
    </row>
    <row r="748" spans="5:35" ht="15.75" customHeight="1" x14ac:dyDescent="0.2"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  <c r="AC748" s="20"/>
      <c r="AD748" s="20"/>
      <c r="AE748" s="20"/>
      <c r="AF748" s="20"/>
      <c r="AG748" s="20"/>
      <c r="AH748" s="20"/>
      <c r="AI748" s="20"/>
    </row>
    <row r="749" spans="5:35" ht="15.75" customHeight="1" x14ac:dyDescent="0.2"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  <c r="AC749" s="20"/>
      <c r="AD749" s="20"/>
      <c r="AE749" s="20"/>
      <c r="AF749" s="20"/>
      <c r="AG749" s="20"/>
      <c r="AH749" s="20"/>
      <c r="AI749" s="20"/>
    </row>
    <row r="750" spans="5:35" ht="15.75" customHeight="1" x14ac:dyDescent="0.2"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  <c r="AC750" s="20"/>
      <c r="AD750" s="20"/>
      <c r="AE750" s="20"/>
      <c r="AF750" s="20"/>
      <c r="AG750" s="20"/>
      <c r="AH750" s="20"/>
      <c r="AI750" s="20"/>
    </row>
    <row r="751" spans="5:35" ht="15.75" customHeight="1" x14ac:dyDescent="0.2"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  <c r="AC751" s="20"/>
      <c r="AD751" s="20"/>
      <c r="AE751" s="20"/>
      <c r="AF751" s="20"/>
      <c r="AG751" s="20"/>
      <c r="AH751" s="20"/>
      <c r="AI751" s="20"/>
    </row>
    <row r="752" spans="5:35" ht="15.75" customHeight="1" x14ac:dyDescent="0.2"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  <c r="AC752" s="20"/>
      <c r="AD752" s="20"/>
      <c r="AE752" s="20"/>
      <c r="AF752" s="20"/>
      <c r="AG752" s="20"/>
      <c r="AH752" s="20"/>
      <c r="AI752" s="20"/>
    </row>
    <row r="753" spans="5:35" ht="15.75" customHeight="1" x14ac:dyDescent="0.2"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  <c r="AC753" s="20"/>
      <c r="AD753" s="20"/>
      <c r="AE753" s="20"/>
      <c r="AF753" s="20"/>
      <c r="AG753" s="20"/>
      <c r="AH753" s="20"/>
      <c r="AI753" s="20"/>
    </row>
    <row r="754" spans="5:35" ht="15.75" customHeight="1" x14ac:dyDescent="0.2"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  <c r="AC754" s="20"/>
      <c r="AD754" s="20"/>
      <c r="AE754" s="20"/>
      <c r="AF754" s="20"/>
      <c r="AG754" s="20"/>
      <c r="AH754" s="20"/>
      <c r="AI754" s="20"/>
    </row>
    <row r="755" spans="5:35" ht="15.75" customHeight="1" x14ac:dyDescent="0.2"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  <c r="AC755" s="20"/>
      <c r="AD755" s="20"/>
      <c r="AE755" s="20"/>
      <c r="AF755" s="20"/>
      <c r="AG755" s="20"/>
      <c r="AH755" s="20"/>
      <c r="AI755" s="20"/>
    </row>
    <row r="756" spans="5:35" ht="15.75" customHeight="1" x14ac:dyDescent="0.2"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  <c r="AC756" s="20"/>
      <c r="AD756" s="20"/>
      <c r="AE756" s="20"/>
      <c r="AF756" s="20"/>
      <c r="AG756" s="20"/>
      <c r="AH756" s="20"/>
      <c r="AI756" s="20"/>
    </row>
    <row r="757" spans="5:35" ht="15.75" customHeight="1" x14ac:dyDescent="0.2"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  <c r="AC757" s="20"/>
      <c r="AD757" s="20"/>
      <c r="AE757" s="20"/>
      <c r="AF757" s="20"/>
      <c r="AG757" s="20"/>
      <c r="AH757" s="20"/>
      <c r="AI757" s="20"/>
    </row>
    <row r="758" spans="5:35" ht="15.75" customHeight="1" x14ac:dyDescent="0.2"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  <c r="AC758" s="20"/>
      <c r="AD758" s="20"/>
      <c r="AE758" s="20"/>
      <c r="AF758" s="20"/>
      <c r="AG758" s="20"/>
      <c r="AH758" s="20"/>
      <c r="AI758" s="20"/>
    </row>
    <row r="759" spans="5:35" ht="15.75" customHeight="1" x14ac:dyDescent="0.2"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  <c r="AC759" s="20"/>
      <c r="AD759" s="20"/>
      <c r="AE759" s="20"/>
      <c r="AF759" s="20"/>
      <c r="AG759" s="20"/>
      <c r="AH759" s="20"/>
      <c r="AI759" s="20"/>
    </row>
    <row r="760" spans="5:35" ht="15.75" customHeight="1" x14ac:dyDescent="0.2"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  <c r="AC760" s="20"/>
      <c r="AD760" s="20"/>
      <c r="AE760" s="20"/>
      <c r="AF760" s="20"/>
      <c r="AG760" s="20"/>
      <c r="AH760" s="20"/>
      <c r="AI760" s="20"/>
    </row>
    <row r="761" spans="5:35" ht="15.75" customHeight="1" x14ac:dyDescent="0.2"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  <c r="AC761" s="20"/>
      <c r="AD761" s="20"/>
      <c r="AE761" s="20"/>
      <c r="AF761" s="20"/>
      <c r="AG761" s="20"/>
      <c r="AH761" s="20"/>
      <c r="AI761" s="20"/>
    </row>
    <row r="762" spans="5:35" ht="15.75" customHeight="1" x14ac:dyDescent="0.2"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  <c r="AC762" s="20"/>
      <c r="AD762" s="20"/>
      <c r="AE762" s="20"/>
      <c r="AF762" s="20"/>
      <c r="AG762" s="20"/>
      <c r="AH762" s="20"/>
      <c r="AI762" s="20"/>
    </row>
    <row r="763" spans="5:35" ht="15.75" customHeight="1" x14ac:dyDescent="0.2"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  <c r="AC763" s="20"/>
      <c r="AD763" s="20"/>
      <c r="AE763" s="20"/>
      <c r="AF763" s="20"/>
      <c r="AG763" s="20"/>
      <c r="AH763" s="20"/>
      <c r="AI763" s="20"/>
    </row>
    <row r="764" spans="5:35" ht="15.75" customHeight="1" x14ac:dyDescent="0.2"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  <c r="AC764" s="20"/>
      <c r="AD764" s="20"/>
      <c r="AE764" s="20"/>
      <c r="AF764" s="20"/>
      <c r="AG764" s="20"/>
      <c r="AH764" s="20"/>
      <c r="AI764" s="20"/>
    </row>
    <row r="765" spans="5:35" ht="15.75" customHeight="1" x14ac:dyDescent="0.2"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  <c r="AC765" s="20"/>
      <c r="AD765" s="20"/>
      <c r="AE765" s="20"/>
      <c r="AF765" s="20"/>
      <c r="AG765" s="20"/>
      <c r="AH765" s="20"/>
      <c r="AI765" s="20"/>
    </row>
    <row r="766" spans="5:35" ht="15.75" customHeight="1" x14ac:dyDescent="0.2"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  <c r="AC766" s="20"/>
      <c r="AD766" s="20"/>
      <c r="AE766" s="20"/>
      <c r="AF766" s="20"/>
      <c r="AG766" s="20"/>
      <c r="AH766" s="20"/>
      <c r="AI766" s="20"/>
    </row>
    <row r="767" spans="5:35" ht="15.75" customHeight="1" x14ac:dyDescent="0.2"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  <c r="AC767" s="20"/>
      <c r="AD767" s="20"/>
      <c r="AE767" s="20"/>
      <c r="AF767" s="20"/>
      <c r="AG767" s="20"/>
      <c r="AH767" s="20"/>
      <c r="AI767" s="20"/>
    </row>
    <row r="768" spans="5:35" ht="15.75" customHeight="1" x14ac:dyDescent="0.2"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  <c r="AC768" s="20"/>
      <c r="AD768" s="20"/>
      <c r="AE768" s="20"/>
      <c r="AF768" s="20"/>
      <c r="AG768" s="20"/>
      <c r="AH768" s="20"/>
      <c r="AI768" s="20"/>
    </row>
    <row r="769" spans="5:35" ht="15.75" customHeight="1" x14ac:dyDescent="0.2"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  <c r="AC769" s="20"/>
      <c r="AD769" s="20"/>
      <c r="AE769" s="20"/>
      <c r="AF769" s="20"/>
      <c r="AG769" s="20"/>
      <c r="AH769" s="20"/>
      <c r="AI769" s="20"/>
    </row>
    <row r="770" spans="5:35" ht="15.75" customHeight="1" x14ac:dyDescent="0.2"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  <c r="AC770" s="20"/>
      <c r="AD770" s="20"/>
      <c r="AE770" s="20"/>
      <c r="AF770" s="20"/>
      <c r="AG770" s="20"/>
      <c r="AH770" s="20"/>
      <c r="AI770" s="20"/>
    </row>
    <row r="771" spans="5:35" ht="15.75" customHeight="1" x14ac:dyDescent="0.2"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  <c r="AC771" s="20"/>
      <c r="AD771" s="20"/>
      <c r="AE771" s="20"/>
      <c r="AF771" s="20"/>
      <c r="AG771" s="20"/>
      <c r="AH771" s="20"/>
      <c r="AI771" s="20"/>
    </row>
    <row r="772" spans="5:35" ht="15.75" customHeight="1" x14ac:dyDescent="0.2"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  <c r="AC772" s="20"/>
      <c r="AD772" s="20"/>
      <c r="AE772" s="20"/>
      <c r="AF772" s="20"/>
      <c r="AG772" s="20"/>
      <c r="AH772" s="20"/>
      <c r="AI772" s="20"/>
    </row>
    <row r="773" spans="5:35" ht="15.75" customHeight="1" x14ac:dyDescent="0.2"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  <c r="AC773" s="20"/>
      <c r="AD773" s="20"/>
      <c r="AE773" s="20"/>
      <c r="AF773" s="20"/>
      <c r="AG773" s="20"/>
      <c r="AH773" s="20"/>
      <c r="AI773" s="20"/>
    </row>
    <row r="774" spans="5:35" ht="15.75" customHeight="1" x14ac:dyDescent="0.2"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  <c r="AC774" s="20"/>
      <c r="AD774" s="20"/>
      <c r="AE774" s="20"/>
      <c r="AF774" s="20"/>
      <c r="AG774" s="20"/>
      <c r="AH774" s="20"/>
      <c r="AI774" s="20"/>
    </row>
    <row r="775" spans="5:35" ht="15.75" customHeight="1" x14ac:dyDescent="0.2"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  <c r="AC775" s="20"/>
      <c r="AD775" s="20"/>
      <c r="AE775" s="20"/>
      <c r="AF775" s="20"/>
      <c r="AG775" s="20"/>
      <c r="AH775" s="20"/>
      <c r="AI775" s="20"/>
    </row>
    <row r="776" spans="5:35" ht="15.75" customHeight="1" x14ac:dyDescent="0.2"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  <c r="AC776" s="20"/>
      <c r="AD776" s="20"/>
      <c r="AE776" s="20"/>
      <c r="AF776" s="20"/>
      <c r="AG776" s="20"/>
      <c r="AH776" s="20"/>
      <c r="AI776" s="20"/>
    </row>
    <row r="777" spans="5:35" ht="15.75" customHeight="1" x14ac:dyDescent="0.2"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  <c r="AC777" s="20"/>
      <c r="AD777" s="20"/>
      <c r="AE777" s="20"/>
      <c r="AF777" s="20"/>
      <c r="AG777" s="20"/>
      <c r="AH777" s="20"/>
      <c r="AI777" s="20"/>
    </row>
    <row r="778" spans="5:35" ht="15.75" customHeight="1" x14ac:dyDescent="0.2"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  <c r="AC778" s="20"/>
      <c r="AD778" s="20"/>
      <c r="AE778" s="20"/>
      <c r="AF778" s="20"/>
      <c r="AG778" s="20"/>
      <c r="AH778" s="20"/>
      <c r="AI778" s="20"/>
    </row>
    <row r="779" spans="5:35" ht="15.75" customHeight="1" x14ac:dyDescent="0.2"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  <c r="AC779" s="20"/>
      <c r="AD779" s="20"/>
      <c r="AE779" s="20"/>
      <c r="AF779" s="20"/>
      <c r="AG779" s="20"/>
      <c r="AH779" s="20"/>
      <c r="AI779" s="20"/>
    </row>
    <row r="780" spans="5:35" ht="15.75" customHeight="1" x14ac:dyDescent="0.2"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  <c r="AC780" s="20"/>
      <c r="AD780" s="20"/>
      <c r="AE780" s="20"/>
      <c r="AF780" s="20"/>
      <c r="AG780" s="20"/>
      <c r="AH780" s="20"/>
      <c r="AI780" s="20"/>
    </row>
    <row r="781" spans="5:35" ht="15.75" customHeight="1" x14ac:dyDescent="0.2"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  <c r="AC781" s="20"/>
      <c r="AD781" s="20"/>
      <c r="AE781" s="20"/>
      <c r="AF781" s="20"/>
      <c r="AG781" s="20"/>
      <c r="AH781" s="20"/>
      <c r="AI781" s="20"/>
    </row>
    <row r="782" spans="5:35" ht="15.75" customHeight="1" x14ac:dyDescent="0.2"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  <c r="AC782" s="20"/>
      <c r="AD782" s="20"/>
      <c r="AE782" s="20"/>
      <c r="AF782" s="20"/>
      <c r="AG782" s="20"/>
      <c r="AH782" s="20"/>
      <c r="AI782" s="20"/>
    </row>
    <row r="783" spans="5:35" ht="15.75" customHeight="1" x14ac:dyDescent="0.2"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  <c r="AC783" s="20"/>
      <c r="AD783" s="20"/>
      <c r="AE783" s="20"/>
      <c r="AF783" s="20"/>
      <c r="AG783" s="20"/>
      <c r="AH783" s="20"/>
      <c r="AI783" s="20"/>
    </row>
    <row r="784" spans="5:35" ht="15.75" customHeight="1" x14ac:dyDescent="0.2"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  <c r="AC784" s="20"/>
      <c r="AD784" s="20"/>
      <c r="AE784" s="20"/>
      <c r="AF784" s="20"/>
      <c r="AG784" s="20"/>
      <c r="AH784" s="20"/>
      <c r="AI784" s="20"/>
    </row>
    <row r="785" spans="5:35" ht="15.75" customHeight="1" x14ac:dyDescent="0.2"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  <c r="AC785" s="20"/>
      <c r="AD785" s="20"/>
      <c r="AE785" s="20"/>
      <c r="AF785" s="20"/>
      <c r="AG785" s="20"/>
      <c r="AH785" s="20"/>
      <c r="AI785" s="20"/>
    </row>
    <row r="786" spans="5:35" ht="15.75" customHeight="1" x14ac:dyDescent="0.2"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  <c r="AC786" s="20"/>
      <c r="AD786" s="20"/>
      <c r="AE786" s="20"/>
      <c r="AF786" s="20"/>
      <c r="AG786" s="20"/>
      <c r="AH786" s="20"/>
      <c r="AI786" s="20"/>
    </row>
    <row r="787" spans="5:35" ht="15.75" customHeight="1" x14ac:dyDescent="0.2"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  <c r="AC787" s="20"/>
      <c r="AD787" s="20"/>
      <c r="AE787" s="20"/>
      <c r="AF787" s="20"/>
      <c r="AG787" s="20"/>
      <c r="AH787" s="20"/>
      <c r="AI787" s="20"/>
    </row>
    <row r="788" spans="5:35" ht="15.75" customHeight="1" x14ac:dyDescent="0.2"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  <c r="AC788" s="20"/>
      <c r="AD788" s="20"/>
      <c r="AE788" s="20"/>
      <c r="AF788" s="20"/>
      <c r="AG788" s="20"/>
      <c r="AH788" s="20"/>
      <c r="AI788" s="20"/>
    </row>
    <row r="789" spans="5:35" ht="15.75" customHeight="1" x14ac:dyDescent="0.2"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  <c r="AC789" s="20"/>
      <c r="AD789" s="20"/>
      <c r="AE789" s="20"/>
      <c r="AF789" s="20"/>
      <c r="AG789" s="20"/>
      <c r="AH789" s="20"/>
      <c r="AI789" s="20"/>
    </row>
    <row r="790" spans="5:35" ht="15.75" customHeight="1" x14ac:dyDescent="0.2"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  <c r="AC790" s="20"/>
      <c r="AD790" s="20"/>
      <c r="AE790" s="20"/>
      <c r="AF790" s="20"/>
      <c r="AG790" s="20"/>
      <c r="AH790" s="20"/>
      <c r="AI790" s="20"/>
    </row>
    <row r="791" spans="5:35" ht="15.75" customHeight="1" x14ac:dyDescent="0.2"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  <c r="AC791" s="20"/>
      <c r="AD791" s="20"/>
      <c r="AE791" s="20"/>
      <c r="AF791" s="20"/>
      <c r="AG791" s="20"/>
      <c r="AH791" s="20"/>
      <c r="AI791" s="20"/>
    </row>
    <row r="792" spans="5:35" ht="15.75" customHeight="1" x14ac:dyDescent="0.2"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  <c r="AC792" s="20"/>
      <c r="AD792" s="20"/>
      <c r="AE792" s="20"/>
      <c r="AF792" s="20"/>
      <c r="AG792" s="20"/>
      <c r="AH792" s="20"/>
      <c r="AI792" s="20"/>
    </row>
    <row r="793" spans="5:35" ht="15.75" customHeight="1" x14ac:dyDescent="0.2"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  <c r="AC793" s="20"/>
      <c r="AD793" s="20"/>
      <c r="AE793" s="20"/>
      <c r="AF793" s="20"/>
      <c r="AG793" s="20"/>
      <c r="AH793" s="20"/>
      <c r="AI793" s="20"/>
    </row>
    <row r="794" spans="5:35" ht="15.75" customHeight="1" x14ac:dyDescent="0.2"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  <c r="AC794" s="20"/>
      <c r="AD794" s="20"/>
      <c r="AE794" s="20"/>
      <c r="AF794" s="20"/>
      <c r="AG794" s="20"/>
      <c r="AH794" s="20"/>
      <c r="AI794" s="20"/>
    </row>
    <row r="795" spans="5:35" ht="15.75" customHeight="1" x14ac:dyDescent="0.2"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  <c r="AC795" s="20"/>
      <c r="AD795" s="20"/>
      <c r="AE795" s="20"/>
      <c r="AF795" s="20"/>
      <c r="AG795" s="20"/>
      <c r="AH795" s="20"/>
      <c r="AI795" s="20"/>
    </row>
    <row r="796" spans="5:35" ht="15.75" customHeight="1" x14ac:dyDescent="0.2"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  <c r="AC796" s="20"/>
      <c r="AD796" s="20"/>
      <c r="AE796" s="20"/>
      <c r="AF796" s="20"/>
      <c r="AG796" s="20"/>
      <c r="AH796" s="20"/>
      <c r="AI796" s="20"/>
    </row>
    <row r="797" spans="5:35" ht="15.75" customHeight="1" x14ac:dyDescent="0.2"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  <c r="AC797" s="20"/>
      <c r="AD797" s="20"/>
      <c r="AE797" s="20"/>
      <c r="AF797" s="20"/>
      <c r="AG797" s="20"/>
      <c r="AH797" s="20"/>
      <c r="AI797" s="20"/>
    </row>
    <row r="798" spans="5:35" ht="15.75" customHeight="1" x14ac:dyDescent="0.2"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  <c r="AC798" s="20"/>
      <c r="AD798" s="20"/>
      <c r="AE798" s="20"/>
      <c r="AF798" s="20"/>
      <c r="AG798" s="20"/>
      <c r="AH798" s="20"/>
      <c r="AI798" s="20"/>
    </row>
    <row r="799" spans="5:35" ht="15.75" customHeight="1" x14ac:dyDescent="0.2"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  <c r="AC799" s="20"/>
      <c r="AD799" s="20"/>
      <c r="AE799" s="20"/>
      <c r="AF799" s="20"/>
      <c r="AG799" s="20"/>
      <c r="AH799" s="20"/>
      <c r="AI799" s="20"/>
    </row>
    <row r="800" spans="5:35" ht="15.75" customHeight="1" x14ac:dyDescent="0.2"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  <c r="AC800" s="20"/>
      <c r="AD800" s="20"/>
      <c r="AE800" s="20"/>
      <c r="AF800" s="20"/>
      <c r="AG800" s="20"/>
      <c r="AH800" s="20"/>
      <c r="AI800" s="20"/>
    </row>
    <row r="801" spans="5:35" ht="15.75" customHeight="1" x14ac:dyDescent="0.2"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  <c r="AC801" s="20"/>
      <c r="AD801" s="20"/>
      <c r="AE801" s="20"/>
      <c r="AF801" s="20"/>
      <c r="AG801" s="20"/>
      <c r="AH801" s="20"/>
      <c r="AI801" s="20"/>
    </row>
    <row r="802" spans="5:35" ht="15.75" customHeight="1" x14ac:dyDescent="0.2"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  <c r="AC802" s="20"/>
      <c r="AD802" s="20"/>
      <c r="AE802" s="20"/>
      <c r="AF802" s="20"/>
      <c r="AG802" s="20"/>
      <c r="AH802" s="20"/>
      <c r="AI802" s="20"/>
    </row>
    <row r="803" spans="5:35" ht="15.75" customHeight="1" x14ac:dyDescent="0.2"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  <c r="AC803" s="20"/>
      <c r="AD803" s="20"/>
      <c r="AE803" s="20"/>
      <c r="AF803" s="20"/>
      <c r="AG803" s="20"/>
      <c r="AH803" s="20"/>
      <c r="AI803" s="20"/>
    </row>
    <row r="804" spans="5:35" ht="15.75" customHeight="1" x14ac:dyDescent="0.2"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  <c r="AC804" s="20"/>
      <c r="AD804" s="20"/>
      <c r="AE804" s="20"/>
      <c r="AF804" s="20"/>
      <c r="AG804" s="20"/>
      <c r="AH804" s="20"/>
      <c r="AI804" s="20"/>
    </row>
    <row r="805" spans="5:35" ht="15.75" customHeight="1" x14ac:dyDescent="0.2"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  <c r="AC805" s="20"/>
      <c r="AD805" s="20"/>
      <c r="AE805" s="20"/>
      <c r="AF805" s="20"/>
      <c r="AG805" s="20"/>
      <c r="AH805" s="20"/>
      <c r="AI805" s="20"/>
    </row>
    <row r="806" spans="5:35" ht="15.75" customHeight="1" x14ac:dyDescent="0.2"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  <c r="AC806" s="20"/>
      <c r="AD806" s="20"/>
      <c r="AE806" s="20"/>
      <c r="AF806" s="20"/>
      <c r="AG806" s="20"/>
      <c r="AH806" s="20"/>
      <c r="AI806" s="20"/>
    </row>
    <row r="807" spans="5:35" ht="15.75" customHeight="1" x14ac:dyDescent="0.2"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  <c r="AC807" s="20"/>
      <c r="AD807" s="20"/>
      <c r="AE807" s="20"/>
      <c r="AF807" s="20"/>
      <c r="AG807" s="20"/>
      <c r="AH807" s="20"/>
      <c r="AI807" s="20"/>
    </row>
    <row r="808" spans="5:35" ht="15.75" customHeight="1" x14ac:dyDescent="0.2"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  <c r="AC808" s="20"/>
      <c r="AD808" s="20"/>
      <c r="AE808" s="20"/>
      <c r="AF808" s="20"/>
      <c r="AG808" s="20"/>
      <c r="AH808" s="20"/>
      <c r="AI808" s="20"/>
    </row>
    <row r="809" spans="5:35" ht="15.75" customHeight="1" x14ac:dyDescent="0.2"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  <c r="AC809" s="20"/>
      <c r="AD809" s="20"/>
      <c r="AE809" s="20"/>
      <c r="AF809" s="20"/>
      <c r="AG809" s="20"/>
      <c r="AH809" s="20"/>
      <c r="AI809" s="20"/>
    </row>
    <row r="810" spans="5:35" ht="15.75" customHeight="1" x14ac:dyDescent="0.2"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  <c r="AC810" s="20"/>
      <c r="AD810" s="20"/>
      <c r="AE810" s="20"/>
      <c r="AF810" s="20"/>
      <c r="AG810" s="20"/>
      <c r="AH810" s="20"/>
      <c r="AI810" s="20"/>
    </row>
    <row r="811" spans="5:35" ht="15.75" customHeight="1" x14ac:dyDescent="0.2"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  <c r="AC811" s="20"/>
      <c r="AD811" s="20"/>
      <c r="AE811" s="20"/>
      <c r="AF811" s="20"/>
      <c r="AG811" s="20"/>
      <c r="AH811" s="20"/>
      <c r="AI811" s="20"/>
    </row>
    <row r="812" spans="5:35" ht="15.75" customHeight="1" x14ac:dyDescent="0.2"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  <c r="AC812" s="20"/>
      <c r="AD812" s="20"/>
      <c r="AE812" s="20"/>
      <c r="AF812" s="20"/>
      <c r="AG812" s="20"/>
      <c r="AH812" s="20"/>
      <c r="AI812" s="20"/>
    </row>
    <row r="813" spans="5:35" ht="15.75" customHeight="1" x14ac:dyDescent="0.2"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  <c r="AC813" s="20"/>
      <c r="AD813" s="20"/>
      <c r="AE813" s="20"/>
      <c r="AF813" s="20"/>
      <c r="AG813" s="20"/>
      <c r="AH813" s="20"/>
      <c r="AI813" s="20"/>
    </row>
    <row r="814" spans="5:35" ht="15.75" customHeight="1" x14ac:dyDescent="0.2"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  <c r="AC814" s="20"/>
      <c r="AD814" s="20"/>
      <c r="AE814" s="20"/>
      <c r="AF814" s="20"/>
      <c r="AG814" s="20"/>
      <c r="AH814" s="20"/>
      <c r="AI814" s="20"/>
    </row>
    <row r="815" spans="5:35" ht="15.75" customHeight="1" x14ac:dyDescent="0.2"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  <c r="AC815" s="20"/>
      <c r="AD815" s="20"/>
      <c r="AE815" s="20"/>
      <c r="AF815" s="20"/>
      <c r="AG815" s="20"/>
      <c r="AH815" s="20"/>
      <c r="AI815" s="20"/>
    </row>
    <row r="816" spans="5:35" ht="15.75" customHeight="1" x14ac:dyDescent="0.2"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  <c r="AC816" s="20"/>
      <c r="AD816" s="20"/>
      <c r="AE816" s="20"/>
      <c r="AF816" s="20"/>
      <c r="AG816" s="20"/>
      <c r="AH816" s="20"/>
      <c r="AI816" s="20"/>
    </row>
    <row r="817" spans="5:35" ht="15.75" customHeight="1" x14ac:dyDescent="0.2"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  <c r="AC817" s="20"/>
      <c r="AD817" s="20"/>
      <c r="AE817" s="20"/>
      <c r="AF817" s="20"/>
      <c r="AG817" s="20"/>
      <c r="AH817" s="20"/>
      <c r="AI817" s="20"/>
    </row>
    <row r="818" spans="5:35" ht="15.75" customHeight="1" x14ac:dyDescent="0.2"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  <c r="AC818" s="20"/>
      <c r="AD818" s="20"/>
      <c r="AE818" s="20"/>
      <c r="AF818" s="20"/>
      <c r="AG818" s="20"/>
      <c r="AH818" s="20"/>
      <c r="AI818" s="20"/>
    </row>
    <row r="819" spans="5:35" ht="15.75" customHeight="1" x14ac:dyDescent="0.2"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  <c r="AC819" s="20"/>
      <c r="AD819" s="20"/>
      <c r="AE819" s="20"/>
      <c r="AF819" s="20"/>
      <c r="AG819" s="20"/>
      <c r="AH819" s="20"/>
      <c r="AI819" s="20"/>
    </row>
    <row r="820" spans="5:35" ht="15.75" customHeight="1" x14ac:dyDescent="0.2"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  <c r="AC820" s="20"/>
      <c r="AD820" s="20"/>
      <c r="AE820" s="20"/>
      <c r="AF820" s="20"/>
      <c r="AG820" s="20"/>
      <c r="AH820" s="20"/>
      <c r="AI820" s="20"/>
    </row>
    <row r="821" spans="5:35" ht="15.75" customHeight="1" x14ac:dyDescent="0.2"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  <c r="AC821" s="20"/>
      <c r="AD821" s="20"/>
      <c r="AE821" s="20"/>
      <c r="AF821" s="20"/>
      <c r="AG821" s="20"/>
      <c r="AH821" s="20"/>
      <c r="AI821" s="20"/>
    </row>
    <row r="822" spans="5:35" ht="15.75" customHeight="1" x14ac:dyDescent="0.2"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  <c r="AC822" s="20"/>
      <c r="AD822" s="20"/>
      <c r="AE822" s="20"/>
      <c r="AF822" s="20"/>
      <c r="AG822" s="20"/>
      <c r="AH822" s="20"/>
      <c r="AI822" s="20"/>
    </row>
    <row r="823" spans="5:35" ht="15.75" customHeight="1" x14ac:dyDescent="0.2"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  <c r="AC823" s="20"/>
      <c r="AD823" s="20"/>
      <c r="AE823" s="20"/>
      <c r="AF823" s="20"/>
      <c r="AG823" s="20"/>
      <c r="AH823" s="20"/>
      <c r="AI823" s="20"/>
    </row>
    <row r="824" spans="5:35" ht="15.75" customHeight="1" x14ac:dyDescent="0.2"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  <c r="AC824" s="20"/>
      <c r="AD824" s="20"/>
      <c r="AE824" s="20"/>
      <c r="AF824" s="20"/>
      <c r="AG824" s="20"/>
      <c r="AH824" s="20"/>
      <c r="AI824" s="20"/>
    </row>
    <row r="825" spans="5:35" ht="15.75" customHeight="1" x14ac:dyDescent="0.2"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  <c r="AC825" s="20"/>
      <c r="AD825" s="20"/>
      <c r="AE825" s="20"/>
      <c r="AF825" s="20"/>
      <c r="AG825" s="20"/>
      <c r="AH825" s="20"/>
      <c r="AI825" s="20"/>
    </row>
    <row r="826" spans="5:35" ht="15.75" customHeight="1" x14ac:dyDescent="0.2"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  <c r="AC826" s="20"/>
      <c r="AD826" s="20"/>
      <c r="AE826" s="20"/>
      <c r="AF826" s="20"/>
      <c r="AG826" s="20"/>
      <c r="AH826" s="20"/>
      <c r="AI826" s="20"/>
    </row>
    <row r="827" spans="5:35" ht="15.75" customHeight="1" x14ac:dyDescent="0.2"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  <c r="AC827" s="20"/>
      <c r="AD827" s="20"/>
      <c r="AE827" s="20"/>
      <c r="AF827" s="20"/>
      <c r="AG827" s="20"/>
      <c r="AH827" s="20"/>
      <c r="AI827" s="20"/>
    </row>
    <row r="828" spans="5:35" ht="15.75" customHeight="1" x14ac:dyDescent="0.2"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  <c r="AC828" s="20"/>
      <c r="AD828" s="20"/>
      <c r="AE828" s="20"/>
      <c r="AF828" s="20"/>
      <c r="AG828" s="20"/>
      <c r="AH828" s="20"/>
      <c r="AI828" s="20"/>
    </row>
    <row r="829" spans="5:35" ht="15.75" customHeight="1" x14ac:dyDescent="0.2"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  <c r="AC829" s="20"/>
      <c r="AD829" s="20"/>
      <c r="AE829" s="20"/>
      <c r="AF829" s="20"/>
      <c r="AG829" s="20"/>
      <c r="AH829" s="20"/>
      <c r="AI829" s="20"/>
    </row>
    <row r="830" spans="5:35" ht="15.75" customHeight="1" x14ac:dyDescent="0.2"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  <c r="AC830" s="20"/>
      <c r="AD830" s="20"/>
      <c r="AE830" s="20"/>
      <c r="AF830" s="20"/>
      <c r="AG830" s="20"/>
      <c r="AH830" s="20"/>
      <c r="AI830" s="20"/>
    </row>
    <row r="831" spans="5:35" ht="15.75" customHeight="1" x14ac:dyDescent="0.2"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  <c r="AC831" s="20"/>
      <c r="AD831" s="20"/>
      <c r="AE831" s="20"/>
      <c r="AF831" s="20"/>
      <c r="AG831" s="20"/>
      <c r="AH831" s="20"/>
      <c r="AI831" s="20"/>
    </row>
    <row r="832" spans="5:35" ht="15.75" customHeight="1" x14ac:dyDescent="0.2"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  <c r="AC832" s="20"/>
      <c r="AD832" s="20"/>
      <c r="AE832" s="20"/>
      <c r="AF832" s="20"/>
      <c r="AG832" s="20"/>
      <c r="AH832" s="20"/>
      <c r="AI832" s="20"/>
    </row>
    <row r="833" spans="5:35" ht="15.75" customHeight="1" x14ac:dyDescent="0.2"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  <c r="AC833" s="20"/>
      <c r="AD833" s="20"/>
      <c r="AE833" s="20"/>
      <c r="AF833" s="20"/>
      <c r="AG833" s="20"/>
      <c r="AH833" s="20"/>
      <c r="AI833" s="20"/>
    </row>
    <row r="834" spans="5:35" ht="15.75" customHeight="1" x14ac:dyDescent="0.2"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  <c r="AC834" s="20"/>
      <c r="AD834" s="20"/>
      <c r="AE834" s="20"/>
      <c r="AF834" s="20"/>
      <c r="AG834" s="20"/>
      <c r="AH834" s="20"/>
      <c r="AI834" s="20"/>
    </row>
    <row r="835" spans="5:35" ht="15.75" customHeight="1" x14ac:dyDescent="0.2"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  <c r="AC835" s="20"/>
      <c r="AD835" s="20"/>
      <c r="AE835" s="20"/>
      <c r="AF835" s="20"/>
      <c r="AG835" s="20"/>
      <c r="AH835" s="20"/>
      <c r="AI835" s="20"/>
    </row>
    <row r="836" spans="5:35" ht="15.75" customHeight="1" x14ac:dyDescent="0.2"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  <c r="AC836" s="20"/>
      <c r="AD836" s="20"/>
      <c r="AE836" s="20"/>
      <c r="AF836" s="20"/>
      <c r="AG836" s="20"/>
      <c r="AH836" s="20"/>
      <c r="AI836" s="20"/>
    </row>
    <row r="837" spans="5:35" ht="15.75" customHeight="1" x14ac:dyDescent="0.2"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  <c r="AC837" s="20"/>
      <c r="AD837" s="20"/>
      <c r="AE837" s="20"/>
      <c r="AF837" s="20"/>
      <c r="AG837" s="20"/>
      <c r="AH837" s="20"/>
      <c r="AI837" s="20"/>
    </row>
    <row r="838" spans="5:35" ht="15.75" customHeight="1" x14ac:dyDescent="0.2"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  <c r="AC838" s="20"/>
      <c r="AD838" s="20"/>
      <c r="AE838" s="20"/>
      <c r="AF838" s="20"/>
      <c r="AG838" s="20"/>
      <c r="AH838" s="20"/>
      <c r="AI838" s="20"/>
    </row>
    <row r="839" spans="5:35" ht="15.75" customHeight="1" x14ac:dyDescent="0.2"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  <c r="AC839" s="20"/>
      <c r="AD839" s="20"/>
      <c r="AE839" s="20"/>
      <c r="AF839" s="20"/>
      <c r="AG839" s="20"/>
      <c r="AH839" s="20"/>
      <c r="AI839" s="20"/>
    </row>
    <row r="840" spans="5:35" ht="15.75" customHeight="1" x14ac:dyDescent="0.2"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  <c r="AC840" s="20"/>
      <c r="AD840" s="20"/>
      <c r="AE840" s="20"/>
      <c r="AF840" s="20"/>
      <c r="AG840" s="20"/>
      <c r="AH840" s="20"/>
      <c r="AI840" s="20"/>
    </row>
    <row r="841" spans="5:35" ht="15.75" customHeight="1" x14ac:dyDescent="0.2"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  <c r="AC841" s="20"/>
      <c r="AD841" s="20"/>
      <c r="AE841" s="20"/>
      <c r="AF841" s="20"/>
      <c r="AG841" s="20"/>
      <c r="AH841" s="20"/>
      <c r="AI841" s="20"/>
    </row>
    <row r="842" spans="5:35" ht="15.75" customHeight="1" x14ac:dyDescent="0.2"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  <c r="AC842" s="20"/>
      <c r="AD842" s="20"/>
      <c r="AE842" s="20"/>
      <c r="AF842" s="20"/>
      <c r="AG842" s="20"/>
      <c r="AH842" s="20"/>
      <c r="AI842" s="20"/>
    </row>
    <row r="843" spans="5:35" ht="15.75" customHeight="1" x14ac:dyDescent="0.2"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  <c r="AC843" s="20"/>
      <c r="AD843" s="20"/>
      <c r="AE843" s="20"/>
      <c r="AF843" s="20"/>
      <c r="AG843" s="20"/>
      <c r="AH843" s="20"/>
      <c r="AI843" s="20"/>
    </row>
    <row r="844" spans="5:35" ht="15.75" customHeight="1" x14ac:dyDescent="0.2"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  <c r="AC844" s="20"/>
      <c r="AD844" s="20"/>
      <c r="AE844" s="20"/>
      <c r="AF844" s="20"/>
      <c r="AG844" s="20"/>
      <c r="AH844" s="20"/>
      <c r="AI844" s="20"/>
    </row>
    <row r="845" spans="5:35" ht="15.75" customHeight="1" x14ac:dyDescent="0.2"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  <c r="AC845" s="20"/>
      <c r="AD845" s="20"/>
      <c r="AE845" s="20"/>
      <c r="AF845" s="20"/>
      <c r="AG845" s="20"/>
      <c r="AH845" s="20"/>
      <c r="AI845" s="20"/>
    </row>
    <row r="846" spans="5:35" ht="15.75" customHeight="1" x14ac:dyDescent="0.2"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  <c r="AC846" s="20"/>
      <c r="AD846" s="20"/>
      <c r="AE846" s="20"/>
      <c r="AF846" s="20"/>
      <c r="AG846" s="20"/>
      <c r="AH846" s="20"/>
      <c r="AI846" s="20"/>
    </row>
    <row r="847" spans="5:35" ht="15.75" customHeight="1" x14ac:dyDescent="0.2"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  <c r="AC847" s="20"/>
      <c r="AD847" s="20"/>
      <c r="AE847" s="20"/>
      <c r="AF847" s="20"/>
      <c r="AG847" s="20"/>
      <c r="AH847" s="20"/>
      <c r="AI847" s="20"/>
    </row>
    <row r="848" spans="5:35" ht="15.75" customHeight="1" x14ac:dyDescent="0.2"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  <c r="AC848" s="20"/>
      <c r="AD848" s="20"/>
      <c r="AE848" s="20"/>
      <c r="AF848" s="20"/>
      <c r="AG848" s="20"/>
      <c r="AH848" s="20"/>
      <c r="AI848" s="20"/>
    </row>
    <row r="849" spans="5:35" ht="15.75" customHeight="1" x14ac:dyDescent="0.2"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  <c r="AC849" s="20"/>
      <c r="AD849" s="20"/>
      <c r="AE849" s="20"/>
      <c r="AF849" s="20"/>
      <c r="AG849" s="20"/>
      <c r="AH849" s="20"/>
      <c r="AI849" s="20"/>
    </row>
    <row r="850" spans="5:35" ht="15.75" customHeight="1" x14ac:dyDescent="0.2"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  <c r="AC850" s="20"/>
      <c r="AD850" s="20"/>
      <c r="AE850" s="20"/>
      <c r="AF850" s="20"/>
      <c r="AG850" s="20"/>
      <c r="AH850" s="20"/>
      <c r="AI850" s="20"/>
    </row>
    <row r="851" spans="5:35" ht="15.75" customHeight="1" x14ac:dyDescent="0.2"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  <c r="AC851" s="20"/>
      <c r="AD851" s="20"/>
      <c r="AE851" s="20"/>
      <c r="AF851" s="20"/>
      <c r="AG851" s="20"/>
      <c r="AH851" s="20"/>
      <c r="AI851" s="20"/>
    </row>
    <row r="852" spans="5:35" ht="15.75" customHeight="1" x14ac:dyDescent="0.2"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  <c r="AC852" s="20"/>
      <c r="AD852" s="20"/>
      <c r="AE852" s="20"/>
      <c r="AF852" s="20"/>
      <c r="AG852" s="20"/>
      <c r="AH852" s="20"/>
      <c r="AI852" s="20"/>
    </row>
    <row r="853" spans="5:35" ht="15.75" customHeight="1" x14ac:dyDescent="0.2"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  <c r="AC853" s="20"/>
      <c r="AD853" s="20"/>
      <c r="AE853" s="20"/>
      <c r="AF853" s="20"/>
      <c r="AG853" s="20"/>
      <c r="AH853" s="20"/>
      <c r="AI853" s="20"/>
    </row>
    <row r="854" spans="5:35" ht="15.75" customHeight="1" x14ac:dyDescent="0.2"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  <c r="AC854" s="20"/>
      <c r="AD854" s="20"/>
      <c r="AE854" s="20"/>
      <c r="AF854" s="20"/>
      <c r="AG854" s="20"/>
      <c r="AH854" s="20"/>
      <c r="AI854" s="20"/>
    </row>
    <row r="855" spans="5:35" ht="15.75" customHeight="1" x14ac:dyDescent="0.2"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  <c r="AC855" s="20"/>
      <c r="AD855" s="20"/>
      <c r="AE855" s="20"/>
      <c r="AF855" s="20"/>
      <c r="AG855" s="20"/>
      <c r="AH855" s="20"/>
      <c r="AI855" s="20"/>
    </row>
    <row r="856" spans="5:35" ht="15.75" customHeight="1" x14ac:dyDescent="0.2"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  <c r="AC856" s="20"/>
      <c r="AD856" s="20"/>
      <c r="AE856" s="20"/>
      <c r="AF856" s="20"/>
      <c r="AG856" s="20"/>
      <c r="AH856" s="20"/>
      <c r="AI856" s="20"/>
    </row>
    <row r="857" spans="5:35" ht="15.75" customHeight="1" x14ac:dyDescent="0.2"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  <c r="AC857" s="20"/>
      <c r="AD857" s="20"/>
      <c r="AE857" s="20"/>
      <c r="AF857" s="20"/>
      <c r="AG857" s="20"/>
      <c r="AH857" s="20"/>
      <c r="AI857" s="20"/>
    </row>
    <row r="858" spans="5:35" ht="15.75" customHeight="1" x14ac:dyDescent="0.2"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  <c r="AC858" s="20"/>
      <c r="AD858" s="20"/>
      <c r="AE858" s="20"/>
      <c r="AF858" s="20"/>
      <c r="AG858" s="20"/>
      <c r="AH858" s="20"/>
      <c r="AI858" s="20"/>
    </row>
    <row r="859" spans="5:35" ht="15.75" customHeight="1" x14ac:dyDescent="0.2"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  <c r="AC859" s="20"/>
      <c r="AD859" s="20"/>
      <c r="AE859" s="20"/>
      <c r="AF859" s="20"/>
      <c r="AG859" s="20"/>
      <c r="AH859" s="20"/>
      <c r="AI859" s="20"/>
    </row>
    <row r="860" spans="5:35" ht="15.75" customHeight="1" x14ac:dyDescent="0.2"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  <c r="AC860" s="20"/>
      <c r="AD860" s="20"/>
      <c r="AE860" s="20"/>
      <c r="AF860" s="20"/>
      <c r="AG860" s="20"/>
      <c r="AH860" s="20"/>
      <c r="AI860" s="20"/>
    </row>
    <row r="861" spans="5:35" ht="15.75" customHeight="1" x14ac:dyDescent="0.2"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  <c r="AC861" s="20"/>
      <c r="AD861" s="20"/>
      <c r="AE861" s="20"/>
      <c r="AF861" s="20"/>
      <c r="AG861" s="20"/>
      <c r="AH861" s="20"/>
      <c r="AI861" s="20"/>
    </row>
    <row r="862" spans="5:35" ht="15.75" customHeight="1" x14ac:dyDescent="0.2"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  <c r="AC862" s="20"/>
      <c r="AD862" s="20"/>
      <c r="AE862" s="20"/>
      <c r="AF862" s="20"/>
      <c r="AG862" s="20"/>
      <c r="AH862" s="20"/>
      <c r="AI862" s="20"/>
    </row>
    <row r="863" spans="5:35" ht="15.75" customHeight="1" x14ac:dyDescent="0.2"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  <c r="AC863" s="20"/>
      <c r="AD863" s="20"/>
      <c r="AE863" s="20"/>
      <c r="AF863" s="20"/>
      <c r="AG863" s="20"/>
      <c r="AH863" s="20"/>
      <c r="AI863" s="20"/>
    </row>
    <row r="864" spans="5:35" ht="15.75" customHeight="1" x14ac:dyDescent="0.2"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  <c r="AC864" s="20"/>
      <c r="AD864" s="20"/>
      <c r="AE864" s="20"/>
      <c r="AF864" s="20"/>
      <c r="AG864" s="20"/>
      <c r="AH864" s="20"/>
      <c r="AI864" s="20"/>
    </row>
    <row r="865" spans="5:35" ht="15.75" customHeight="1" x14ac:dyDescent="0.2"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  <c r="AC865" s="20"/>
      <c r="AD865" s="20"/>
      <c r="AE865" s="20"/>
      <c r="AF865" s="20"/>
      <c r="AG865" s="20"/>
      <c r="AH865" s="20"/>
      <c r="AI865" s="20"/>
    </row>
    <row r="866" spans="5:35" ht="15.75" customHeight="1" x14ac:dyDescent="0.2"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  <c r="AC866" s="20"/>
      <c r="AD866" s="20"/>
      <c r="AE866" s="20"/>
      <c r="AF866" s="20"/>
      <c r="AG866" s="20"/>
      <c r="AH866" s="20"/>
      <c r="AI866" s="20"/>
    </row>
    <row r="867" spans="5:35" ht="15.75" customHeight="1" x14ac:dyDescent="0.2"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  <c r="AC867" s="20"/>
      <c r="AD867" s="20"/>
      <c r="AE867" s="20"/>
      <c r="AF867" s="20"/>
      <c r="AG867" s="20"/>
      <c r="AH867" s="20"/>
      <c r="AI867" s="20"/>
    </row>
    <row r="868" spans="5:35" ht="15.75" customHeight="1" x14ac:dyDescent="0.2"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  <c r="AC868" s="20"/>
      <c r="AD868" s="20"/>
      <c r="AE868" s="20"/>
      <c r="AF868" s="20"/>
      <c r="AG868" s="20"/>
      <c r="AH868" s="20"/>
      <c r="AI868" s="20"/>
    </row>
    <row r="869" spans="5:35" ht="15.75" customHeight="1" x14ac:dyDescent="0.2"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  <c r="AC869" s="20"/>
      <c r="AD869" s="20"/>
      <c r="AE869" s="20"/>
      <c r="AF869" s="20"/>
      <c r="AG869" s="20"/>
      <c r="AH869" s="20"/>
      <c r="AI869" s="20"/>
    </row>
    <row r="870" spans="5:35" ht="15.75" customHeight="1" x14ac:dyDescent="0.2"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  <c r="AC870" s="20"/>
      <c r="AD870" s="20"/>
      <c r="AE870" s="20"/>
      <c r="AF870" s="20"/>
      <c r="AG870" s="20"/>
      <c r="AH870" s="20"/>
      <c r="AI870" s="20"/>
    </row>
    <row r="871" spans="5:35" ht="15.75" customHeight="1" x14ac:dyDescent="0.2"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  <c r="AC871" s="20"/>
      <c r="AD871" s="20"/>
      <c r="AE871" s="20"/>
      <c r="AF871" s="20"/>
      <c r="AG871" s="20"/>
      <c r="AH871" s="20"/>
      <c r="AI871" s="20"/>
    </row>
    <row r="872" spans="5:35" ht="15.75" customHeight="1" x14ac:dyDescent="0.2"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  <c r="AC872" s="20"/>
      <c r="AD872" s="20"/>
      <c r="AE872" s="20"/>
      <c r="AF872" s="20"/>
      <c r="AG872" s="20"/>
      <c r="AH872" s="20"/>
      <c r="AI872" s="20"/>
    </row>
    <row r="873" spans="5:35" ht="15.75" customHeight="1" x14ac:dyDescent="0.2"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  <c r="AC873" s="20"/>
      <c r="AD873" s="20"/>
      <c r="AE873" s="20"/>
      <c r="AF873" s="20"/>
      <c r="AG873" s="20"/>
      <c r="AH873" s="20"/>
      <c r="AI873" s="20"/>
    </row>
    <row r="874" spans="5:35" ht="15.75" customHeight="1" x14ac:dyDescent="0.2"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  <c r="AC874" s="20"/>
      <c r="AD874" s="20"/>
      <c r="AE874" s="20"/>
      <c r="AF874" s="20"/>
      <c r="AG874" s="20"/>
      <c r="AH874" s="20"/>
      <c r="AI874" s="20"/>
    </row>
    <row r="875" spans="5:35" ht="15.75" customHeight="1" x14ac:dyDescent="0.2"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  <c r="AC875" s="20"/>
      <c r="AD875" s="20"/>
      <c r="AE875" s="20"/>
      <c r="AF875" s="20"/>
      <c r="AG875" s="20"/>
      <c r="AH875" s="20"/>
      <c r="AI875" s="20"/>
    </row>
    <row r="876" spans="5:35" ht="15.75" customHeight="1" x14ac:dyDescent="0.2"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  <c r="AC876" s="20"/>
      <c r="AD876" s="20"/>
      <c r="AE876" s="20"/>
      <c r="AF876" s="20"/>
      <c r="AG876" s="20"/>
      <c r="AH876" s="20"/>
      <c r="AI876" s="20"/>
    </row>
    <row r="877" spans="5:35" ht="15.75" customHeight="1" x14ac:dyDescent="0.2"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  <c r="AC877" s="20"/>
      <c r="AD877" s="20"/>
      <c r="AE877" s="20"/>
      <c r="AF877" s="20"/>
      <c r="AG877" s="20"/>
      <c r="AH877" s="20"/>
      <c r="AI877" s="20"/>
    </row>
    <row r="878" spans="5:35" ht="15.75" customHeight="1" x14ac:dyDescent="0.2"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  <c r="AC878" s="20"/>
      <c r="AD878" s="20"/>
      <c r="AE878" s="20"/>
      <c r="AF878" s="20"/>
      <c r="AG878" s="20"/>
      <c r="AH878" s="20"/>
      <c r="AI878" s="20"/>
    </row>
    <row r="879" spans="5:35" ht="15.75" customHeight="1" x14ac:dyDescent="0.2"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  <c r="AC879" s="20"/>
      <c r="AD879" s="20"/>
      <c r="AE879" s="20"/>
      <c r="AF879" s="20"/>
      <c r="AG879" s="20"/>
      <c r="AH879" s="20"/>
      <c r="AI879" s="20"/>
    </row>
    <row r="880" spans="5:35" ht="15.75" customHeight="1" x14ac:dyDescent="0.2"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  <c r="AC880" s="20"/>
      <c r="AD880" s="20"/>
      <c r="AE880" s="20"/>
      <c r="AF880" s="20"/>
      <c r="AG880" s="20"/>
      <c r="AH880" s="20"/>
      <c r="AI880" s="20"/>
    </row>
    <row r="881" spans="5:35" ht="15.75" customHeight="1" x14ac:dyDescent="0.2"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  <c r="AC881" s="20"/>
      <c r="AD881" s="20"/>
      <c r="AE881" s="20"/>
      <c r="AF881" s="20"/>
      <c r="AG881" s="20"/>
      <c r="AH881" s="20"/>
      <c r="AI881" s="20"/>
    </row>
    <row r="882" spans="5:35" ht="15.75" customHeight="1" x14ac:dyDescent="0.2"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  <c r="AC882" s="20"/>
      <c r="AD882" s="20"/>
      <c r="AE882" s="20"/>
      <c r="AF882" s="20"/>
      <c r="AG882" s="20"/>
      <c r="AH882" s="20"/>
      <c r="AI882" s="20"/>
    </row>
    <row r="883" spans="5:35" ht="15.75" customHeight="1" x14ac:dyDescent="0.2"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  <c r="AC883" s="20"/>
      <c r="AD883" s="20"/>
      <c r="AE883" s="20"/>
      <c r="AF883" s="20"/>
      <c r="AG883" s="20"/>
      <c r="AH883" s="20"/>
      <c r="AI883" s="20"/>
    </row>
    <row r="884" spans="5:35" ht="15.75" customHeight="1" x14ac:dyDescent="0.2"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  <c r="AC884" s="20"/>
      <c r="AD884" s="20"/>
      <c r="AE884" s="20"/>
      <c r="AF884" s="20"/>
      <c r="AG884" s="20"/>
      <c r="AH884" s="20"/>
      <c r="AI884" s="20"/>
    </row>
    <row r="885" spans="5:35" ht="15.75" customHeight="1" x14ac:dyDescent="0.2"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  <c r="AC885" s="20"/>
      <c r="AD885" s="20"/>
      <c r="AE885" s="20"/>
      <c r="AF885" s="20"/>
      <c r="AG885" s="20"/>
      <c r="AH885" s="20"/>
      <c r="AI885" s="20"/>
    </row>
    <row r="886" spans="5:35" ht="15.75" customHeight="1" x14ac:dyDescent="0.2"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  <c r="AC886" s="20"/>
      <c r="AD886" s="20"/>
      <c r="AE886" s="20"/>
      <c r="AF886" s="20"/>
      <c r="AG886" s="20"/>
      <c r="AH886" s="20"/>
      <c r="AI886" s="20"/>
    </row>
    <row r="887" spans="5:35" ht="15.75" customHeight="1" x14ac:dyDescent="0.2"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  <c r="AC887" s="20"/>
      <c r="AD887" s="20"/>
      <c r="AE887" s="20"/>
      <c r="AF887" s="20"/>
      <c r="AG887" s="20"/>
      <c r="AH887" s="20"/>
      <c r="AI887" s="20"/>
    </row>
    <row r="888" spans="5:35" ht="15.75" customHeight="1" x14ac:dyDescent="0.2"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  <c r="AC888" s="20"/>
      <c r="AD888" s="20"/>
      <c r="AE888" s="20"/>
      <c r="AF888" s="20"/>
      <c r="AG888" s="20"/>
      <c r="AH888" s="20"/>
      <c r="AI888" s="20"/>
    </row>
    <row r="889" spans="5:35" ht="15.75" customHeight="1" x14ac:dyDescent="0.2"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  <c r="AC889" s="20"/>
      <c r="AD889" s="20"/>
      <c r="AE889" s="20"/>
      <c r="AF889" s="20"/>
      <c r="AG889" s="20"/>
      <c r="AH889" s="20"/>
      <c r="AI889" s="20"/>
    </row>
    <row r="890" spans="5:35" ht="15.75" customHeight="1" x14ac:dyDescent="0.2"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  <c r="AC890" s="20"/>
      <c r="AD890" s="20"/>
      <c r="AE890" s="20"/>
      <c r="AF890" s="20"/>
      <c r="AG890" s="20"/>
      <c r="AH890" s="20"/>
      <c r="AI890" s="20"/>
    </row>
    <row r="891" spans="5:35" ht="15.75" customHeight="1" x14ac:dyDescent="0.2"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  <c r="AC891" s="20"/>
      <c r="AD891" s="20"/>
      <c r="AE891" s="20"/>
      <c r="AF891" s="20"/>
      <c r="AG891" s="20"/>
      <c r="AH891" s="20"/>
      <c r="AI891" s="20"/>
    </row>
    <row r="892" spans="5:35" ht="15.75" customHeight="1" x14ac:dyDescent="0.2"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  <c r="AC892" s="20"/>
      <c r="AD892" s="20"/>
      <c r="AE892" s="20"/>
      <c r="AF892" s="20"/>
      <c r="AG892" s="20"/>
      <c r="AH892" s="20"/>
      <c r="AI892" s="20"/>
    </row>
    <row r="893" spans="5:35" ht="15.75" customHeight="1" x14ac:dyDescent="0.2"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  <c r="AC893" s="20"/>
      <c r="AD893" s="20"/>
      <c r="AE893" s="20"/>
      <c r="AF893" s="20"/>
      <c r="AG893" s="20"/>
      <c r="AH893" s="20"/>
      <c r="AI893" s="20"/>
    </row>
    <row r="894" spans="5:35" ht="15.75" customHeight="1" x14ac:dyDescent="0.2"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AB894" s="20"/>
      <c r="AC894" s="20"/>
      <c r="AD894" s="20"/>
      <c r="AE894" s="20"/>
      <c r="AF894" s="20"/>
      <c r="AG894" s="20"/>
      <c r="AH894" s="20"/>
      <c r="AI894" s="20"/>
    </row>
    <row r="895" spans="5:35" ht="15.75" customHeight="1" x14ac:dyDescent="0.2"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  <c r="AC895" s="20"/>
      <c r="AD895" s="20"/>
      <c r="AE895" s="20"/>
      <c r="AF895" s="20"/>
      <c r="AG895" s="20"/>
      <c r="AH895" s="20"/>
      <c r="AI895" s="20"/>
    </row>
    <row r="896" spans="5:35" ht="15.75" customHeight="1" x14ac:dyDescent="0.2"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  <c r="AC896" s="20"/>
      <c r="AD896" s="20"/>
      <c r="AE896" s="20"/>
      <c r="AF896" s="20"/>
      <c r="AG896" s="20"/>
      <c r="AH896" s="20"/>
      <c r="AI896" s="20"/>
    </row>
    <row r="897" spans="5:35" ht="15.75" customHeight="1" x14ac:dyDescent="0.2"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  <c r="AC897" s="20"/>
      <c r="AD897" s="20"/>
      <c r="AE897" s="20"/>
      <c r="AF897" s="20"/>
      <c r="AG897" s="20"/>
      <c r="AH897" s="20"/>
      <c r="AI897" s="20"/>
    </row>
    <row r="898" spans="5:35" ht="15.75" customHeight="1" x14ac:dyDescent="0.2"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  <c r="AC898" s="20"/>
      <c r="AD898" s="20"/>
      <c r="AE898" s="20"/>
      <c r="AF898" s="20"/>
      <c r="AG898" s="20"/>
      <c r="AH898" s="20"/>
      <c r="AI898" s="20"/>
    </row>
    <row r="899" spans="5:35" ht="15.75" customHeight="1" x14ac:dyDescent="0.2"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  <c r="AC899" s="20"/>
      <c r="AD899" s="20"/>
      <c r="AE899" s="20"/>
      <c r="AF899" s="20"/>
      <c r="AG899" s="20"/>
      <c r="AH899" s="20"/>
      <c r="AI899" s="20"/>
    </row>
    <row r="900" spans="5:35" ht="15.75" customHeight="1" x14ac:dyDescent="0.2"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  <c r="AC900" s="20"/>
      <c r="AD900" s="20"/>
      <c r="AE900" s="20"/>
      <c r="AF900" s="20"/>
      <c r="AG900" s="20"/>
      <c r="AH900" s="20"/>
      <c r="AI900" s="20"/>
    </row>
    <row r="901" spans="5:35" ht="15.75" customHeight="1" x14ac:dyDescent="0.2"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  <c r="AC901" s="20"/>
      <c r="AD901" s="20"/>
      <c r="AE901" s="20"/>
      <c r="AF901" s="20"/>
      <c r="AG901" s="20"/>
      <c r="AH901" s="20"/>
      <c r="AI901" s="20"/>
    </row>
    <row r="902" spans="5:35" ht="15.75" customHeight="1" x14ac:dyDescent="0.2"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  <c r="AC902" s="20"/>
      <c r="AD902" s="20"/>
      <c r="AE902" s="20"/>
      <c r="AF902" s="20"/>
      <c r="AG902" s="20"/>
      <c r="AH902" s="20"/>
      <c r="AI902" s="20"/>
    </row>
    <row r="903" spans="5:35" ht="15.75" customHeight="1" x14ac:dyDescent="0.2"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  <c r="AC903" s="20"/>
      <c r="AD903" s="20"/>
      <c r="AE903" s="20"/>
      <c r="AF903" s="20"/>
      <c r="AG903" s="20"/>
      <c r="AH903" s="20"/>
      <c r="AI903" s="20"/>
    </row>
    <row r="904" spans="5:35" ht="15.75" customHeight="1" x14ac:dyDescent="0.2"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  <c r="AC904" s="20"/>
      <c r="AD904" s="20"/>
      <c r="AE904" s="20"/>
      <c r="AF904" s="20"/>
      <c r="AG904" s="20"/>
      <c r="AH904" s="20"/>
      <c r="AI904" s="20"/>
    </row>
    <row r="905" spans="5:35" ht="15.75" customHeight="1" x14ac:dyDescent="0.2"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  <c r="AC905" s="20"/>
      <c r="AD905" s="20"/>
      <c r="AE905" s="20"/>
      <c r="AF905" s="20"/>
      <c r="AG905" s="20"/>
      <c r="AH905" s="20"/>
      <c r="AI905" s="20"/>
    </row>
    <row r="906" spans="5:35" ht="15.75" customHeight="1" x14ac:dyDescent="0.2"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  <c r="AC906" s="20"/>
      <c r="AD906" s="20"/>
      <c r="AE906" s="20"/>
      <c r="AF906" s="20"/>
      <c r="AG906" s="20"/>
      <c r="AH906" s="20"/>
      <c r="AI906" s="20"/>
    </row>
    <row r="907" spans="5:35" ht="15.75" customHeight="1" x14ac:dyDescent="0.2"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  <c r="AC907" s="20"/>
      <c r="AD907" s="20"/>
      <c r="AE907" s="20"/>
      <c r="AF907" s="20"/>
      <c r="AG907" s="20"/>
      <c r="AH907" s="20"/>
      <c r="AI907" s="20"/>
    </row>
    <row r="908" spans="5:35" ht="15.75" customHeight="1" x14ac:dyDescent="0.2"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  <c r="AC908" s="20"/>
      <c r="AD908" s="20"/>
      <c r="AE908" s="20"/>
      <c r="AF908" s="20"/>
      <c r="AG908" s="20"/>
      <c r="AH908" s="20"/>
      <c r="AI908" s="20"/>
    </row>
    <row r="909" spans="5:35" ht="15.75" customHeight="1" x14ac:dyDescent="0.2"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  <c r="AC909" s="20"/>
      <c r="AD909" s="20"/>
      <c r="AE909" s="20"/>
      <c r="AF909" s="20"/>
      <c r="AG909" s="20"/>
      <c r="AH909" s="20"/>
      <c r="AI909" s="20"/>
    </row>
    <row r="910" spans="5:35" ht="15.75" customHeight="1" x14ac:dyDescent="0.2"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  <c r="AC910" s="20"/>
      <c r="AD910" s="20"/>
      <c r="AE910" s="20"/>
      <c r="AF910" s="20"/>
      <c r="AG910" s="20"/>
      <c r="AH910" s="20"/>
      <c r="AI910" s="20"/>
    </row>
    <row r="911" spans="5:35" ht="15.75" customHeight="1" x14ac:dyDescent="0.2"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  <c r="AC911" s="20"/>
      <c r="AD911" s="20"/>
      <c r="AE911" s="20"/>
      <c r="AF911" s="20"/>
      <c r="AG911" s="20"/>
      <c r="AH911" s="20"/>
      <c r="AI911" s="20"/>
    </row>
    <row r="912" spans="5:35" ht="15.75" customHeight="1" x14ac:dyDescent="0.2"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  <c r="AC912" s="20"/>
      <c r="AD912" s="20"/>
      <c r="AE912" s="20"/>
      <c r="AF912" s="20"/>
      <c r="AG912" s="20"/>
      <c r="AH912" s="20"/>
      <c r="AI912" s="20"/>
    </row>
    <row r="913" spans="5:35" ht="15.75" customHeight="1" x14ac:dyDescent="0.2"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  <c r="AC913" s="20"/>
      <c r="AD913" s="20"/>
      <c r="AE913" s="20"/>
      <c r="AF913" s="20"/>
      <c r="AG913" s="20"/>
      <c r="AH913" s="20"/>
      <c r="AI913" s="20"/>
    </row>
    <row r="914" spans="5:35" ht="15.75" customHeight="1" x14ac:dyDescent="0.2"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  <c r="AC914" s="20"/>
      <c r="AD914" s="20"/>
      <c r="AE914" s="20"/>
      <c r="AF914" s="20"/>
      <c r="AG914" s="20"/>
      <c r="AH914" s="20"/>
      <c r="AI914" s="20"/>
    </row>
    <row r="915" spans="5:35" ht="15.75" customHeight="1" x14ac:dyDescent="0.2"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  <c r="AC915" s="20"/>
      <c r="AD915" s="20"/>
      <c r="AE915" s="20"/>
      <c r="AF915" s="20"/>
      <c r="AG915" s="20"/>
      <c r="AH915" s="20"/>
      <c r="AI915" s="20"/>
    </row>
    <row r="916" spans="5:35" ht="15.75" customHeight="1" x14ac:dyDescent="0.2"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  <c r="AB916" s="20"/>
      <c r="AC916" s="20"/>
      <c r="AD916" s="20"/>
      <c r="AE916" s="20"/>
      <c r="AF916" s="20"/>
      <c r="AG916" s="20"/>
      <c r="AH916" s="20"/>
      <c r="AI916" s="20"/>
    </row>
    <row r="917" spans="5:35" ht="15.75" customHeight="1" x14ac:dyDescent="0.2"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  <c r="AC917" s="20"/>
      <c r="AD917" s="20"/>
      <c r="AE917" s="20"/>
      <c r="AF917" s="20"/>
      <c r="AG917" s="20"/>
      <c r="AH917" s="20"/>
      <c r="AI917" s="20"/>
    </row>
    <row r="918" spans="5:35" ht="15.75" customHeight="1" x14ac:dyDescent="0.2"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  <c r="AC918" s="20"/>
      <c r="AD918" s="20"/>
      <c r="AE918" s="20"/>
      <c r="AF918" s="20"/>
      <c r="AG918" s="20"/>
      <c r="AH918" s="20"/>
      <c r="AI918" s="20"/>
    </row>
    <row r="919" spans="5:35" ht="15.75" customHeight="1" x14ac:dyDescent="0.2"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  <c r="AC919" s="20"/>
      <c r="AD919" s="20"/>
      <c r="AE919" s="20"/>
      <c r="AF919" s="20"/>
      <c r="AG919" s="20"/>
      <c r="AH919" s="20"/>
      <c r="AI919" s="20"/>
    </row>
    <row r="920" spans="5:35" ht="15.75" customHeight="1" x14ac:dyDescent="0.2"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  <c r="AC920" s="20"/>
      <c r="AD920" s="20"/>
      <c r="AE920" s="20"/>
      <c r="AF920" s="20"/>
      <c r="AG920" s="20"/>
      <c r="AH920" s="20"/>
      <c r="AI920" s="20"/>
    </row>
    <row r="921" spans="5:35" ht="15.75" customHeight="1" x14ac:dyDescent="0.2"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  <c r="AC921" s="20"/>
      <c r="AD921" s="20"/>
      <c r="AE921" s="20"/>
      <c r="AF921" s="20"/>
      <c r="AG921" s="20"/>
      <c r="AH921" s="20"/>
      <c r="AI921" s="20"/>
    </row>
    <row r="922" spans="5:35" ht="15.75" customHeight="1" x14ac:dyDescent="0.2"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  <c r="AC922" s="20"/>
      <c r="AD922" s="20"/>
      <c r="AE922" s="20"/>
      <c r="AF922" s="20"/>
      <c r="AG922" s="20"/>
      <c r="AH922" s="20"/>
      <c r="AI922" s="20"/>
    </row>
    <row r="923" spans="5:35" ht="15.75" customHeight="1" x14ac:dyDescent="0.2"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  <c r="AC923" s="20"/>
      <c r="AD923" s="20"/>
      <c r="AE923" s="20"/>
      <c r="AF923" s="20"/>
      <c r="AG923" s="20"/>
      <c r="AH923" s="20"/>
      <c r="AI923" s="20"/>
    </row>
    <row r="924" spans="5:35" ht="15.75" customHeight="1" x14ac:dyDescent="0.2"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  <c r="AC924" s="20"/>
      <c r="AD924" s="20"/>
      <c r="AE924" s="20"/>
      <c r="AF924" s="20"/>
      <c r="AG924" s="20"/>
      <c r="AH924" s="20"/>
      <c r="AI924" s="20"/>
    </row>
    <row r="925" spans="5:35" ht="15.75" customHeight="1" x14ac:dyDescent="0.2"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  <c r="AC925" s="20"/>
      <c r="AD925" s="20"/>
      <c r="AE925" s="20"/>
      <c r="AF925" s="20"/>
      <c r="AG925" s="20"/>
      <c r="AH925" s="20"/>
      <c r="AI925" s="20"/>
    </row>
    <row r="926" spans="5:35" ht="15.75" customHeight="1" x14ac:dyDescent="0.2"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  <c r="AC926" s="20"/>
      <c r="AD926" s="20"/>
      <c r="AE926" s="20"/>
      <c r="AF926" s="20"/>
      <c r="AG926" s="20"/>
      <c r="AH926" s="20"/>
      <c r="AI926" s="20"/>
    </row>
    <row r="927" spans="5:35" ht="15.75" customHeight="1" x14ac:dyDescent="0.2"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  <c r="AC927" s="20"/>
      <c r="AD927" s="20"/>
      <c r="AE927" s="20"/>
      <c r="AF927" s="20"/>
      <c r="AG927" s="20"/>
      <c r="AH927" s="20"/>
      <c r="AI927" s="20"/>
    </row>
    <row r="928" spans="5:35" ht="15.75" customHeight="1" x14ac:dyDescent="0.2"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  <c r="AC928" s="20"/>
      <c r="AD928" s="20"/>
      <c r="AE928" s="20"/>
      <c r="AF928" s="20"/>
      <c r="AG928" s="20"/>
      <c r="AH928" s="20"/>
      <c r="AI928" s="20"/>
    </row>
    <row r="929" spans="5:35" ht="15.75" customHeight="1" x14ac:dyDescent="0.2"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  <c r="AC929" s="20"/>
      <c r="AD929" s="20"/>
      <c r="AE929" s="20"/>
      <c r="AF929" s="20"/>
      <c r="AG929" s="20"/>
      <c r="AH929" s="20"/>
      <c r="AI929" s="20"/>
    </row>
    <row r="930" spans="5:35" ht="15.75" customHeight="1" x14ac:dyDescent="0.2"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  <c r="AC930" s="20"/>
      <c r="AD930" s="20"/>
      <c r="AE930" s="20"/>
      <c r="AF930" s="20"/>
      <c r="AG930" s="20"/>
      <c r="AH930" s="20"/>
      <c r="AI930" s="20"/>
    </row>
    <row r="931" spans="5:35" ht="15.75" customHeight="1" x14ac:dyDescent="0.2"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  <c r="AC931" s="20"/>
      <c r="AD931" s="20"/>
      <c r="AE931" s="20"/>
      <c r="AF931" s="20"/>
      <c r="AG931" s="20"/>
      <c r="AH931" s="20"/>
      <c r="AI931" s="20"/>
    </row>
    <row r="932" spans="5:35" ht="15.75" customHeight="1" x14ac:dyDescent="0.2"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  <c r="AC932" s="20"/>
      <c r="AD932" s="20"/>
      <c r="AE932" s="20"/>
      <c r="AF932" s="20"/>
      <c r="AG932" s="20"/>
      <c r="AH932" s="20"/>
      <c r="AI932" s="20"/>
    </row>
    <row r="933" spans="5:35" ht="15.75" customHeight="1" x14ac:dyDescent="0.2"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  <c r="AC933" s="20"/>
      <c r="AD933" s="20"/>
      <c r="AE933" s="20"/>
      <c r="AF933" s="20"/>
      <c r="AG933" s="20"/>
      <c r="AH933" s="20"/>
      <c r="AI933" s="20"/>
    </row>
    <row r="934" spans="5:35" ht="15.75" customHeight="1" x14ac:dyDescent="0.2"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  <c r="AC934" s="20"/>
      <c r="AD934" s="20"/>
      <c r="AE934" s="20"/>
      <c r="AF934" s="20"/>
      <c r="AG934" s="20"/>
      <c r="AH934" s="20"/>
      <c r="AI934" s="20"/>
    </row>
    <row r="935" spans="5:35" ht="15.75" customHeight="1" x14ac:dyDescent="0.2"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  <c r="AC935" s="20"/>
      <c r="AD935" s="20"/>
      <c r="AE935" s="20"/>
      <c r="AF935" s="20"/>
      <c r="AG935" s="20"/>
      <c r="AH935" s="20"/>
      <c r="AI935" s="20"/>
    </row>
    <row r="936" spans="5:35" ht="15.75" customHeight="1" x14ac:dyDescent="0.2"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  <c r="AC936" s="20"/>
      <c r="AD936" s="20"/>
      <c r="AE936" s="20"/>
      <c r="AF936" s="20"/>
      <c r="AG936" s="20"/>
      <c r="AH936" s="20"/>
      <c r="AI936" s="20"/>
    </row>
    <row r="937" spans="5:35" ht="15.75" customHeight="1" x14ac:dyDescent="0.2"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AB937" s="20"/>
      <c r="AC937" s="20"/>
      <c r="AD937" s="20"/>
      <c r="AE937" s="20"/>
      <c r="AF937" s="20"/>
      <c r="AG937" s="20"/>
      <c r="AH937" s="20"/>
      <c r="AI937" s="20"/>
    </row>
    <row r="938" spans="5:35" ht="15.75" customHeight="1" x14ac:dyDescent="0.2"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  <c r="AB938" s="20"/>
      <c r="AC938" s="20"/>
      <c r="AD938" s="20"/>
      <c r="AE938" s="20"/>
      <c r="AF938" s="20"/>
      <c r="AG938" s="20"/>
      <c r="AH938" s="20"/>
      <c r="AI938" s="20"/>
    </row>
    <row r="939" spans="5:35" ht="15.75" customHeight="1" x14ac:dyDescent="0.2"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  <c r="AC939" s="20"/>
      <c r="AD939" s="20"/>
      <c r="AE939" s="20"/>
      <c r="AF939" s="20"/>
      <c r="AG939" s="20"/>
      <c r="AH939" s="20"/>
      <c r="AI939" s="20"/>
    </row>
    <row r="940" spans="5:35" ht="15.75" customHeight="1" x14ac:dyDescent="0.2"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AB940" s="20"/>
      <c r="AC940" s="20"/>
      <c r="AD940" s="20"/>
      <c r="AE940" s="20"/>
      <c r="AF940" s="20"/>
      <c r="AG940" s="20"/>
      <c r="AH940" s="20"/>
      <c r="AI940" s="20"/>
    </row>
    <row r="941" spans="5:35" ht="15.75" customHeight="1" x14ac:dyDescent="0.2"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  <c r="AB941" s="20"/>
      <c r="AC941" s="20"/>
      <c r="AD941" s="20"/>
      <c r="AE941" s="20"/>
      <c r="AF941" s="20"/>
      <c r="AG941" s="20"/>
      <c r="AH941" s="20"/>
      <c r="AI941" s="20"/>
    </row>
    <row r="942" spans="5:35" ht="15.75" customHeight="1" x14ac:dyDescent="0.2"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  <c r="AB942" s="20"/>
      <c r="AC942" s="20"/>
      <c r="AD942" s="20"/>
      <c r="AE942" s="20"/>
      <c r="AF942" s="20"/>
      <c r="AG942" s="20"/>
      <c r="AH942" s="20"/>
      <c r="AI942" s="20"/>
    </row>
    <row r="943" spans="5:35" ht="15.75" customHeight="1" x14ac:dyDescent="0.2"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  <c r="AB943" s="20"/>
      <c r="AC943" s="20"/>
      <c r="AD943" s="20"/>
      <c r="AE943" s="20"/>
      <c r="AF943" s="20"/>
      <c r="AG943" s="20"/>
      <c r="AH943" s="20"/>
      <c r="AI943" s="20"/>
    </row>
    <row r="944" spans="5:35" ht="15.75" customHeight="1" x14ac:dyDescent="0.2"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  <c r="AB944" s="20"/>
      <c r="AC944" s="20"/>
      <c r="AD944" s="20"/>
      <c r="AE944" s="20"/>
      <c r="AF944" s="20"/>
      <c r="AG944" s="20"/>
      <c r="AH944" s="20"/>
      <c r="AI944" s="20"/>
    </row>
    <row r="945" spans="5:35" ht="15.75" customHeight="1" x14ac:dyDescent="0.2"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  <c r="AB945" s="20"/>
      <c r="AC945" s="20"/>
      <c r="AD945" s="20"/>
      <c r="AE945" s="20"/>
      <c r="AF945" s="20"/>
      <c r="AG945" s="20"/>
      <c r="AH945" s="20"/>
      <c r="AI945" s="20"/>
    </row>
    <row r="946" spans="5:35" ht="15.75" customHeight="1" x14ac:dyDescent="0.2"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  <c r="AB946" s="20"/>
      <c r="AC946" s="20"/>
      <c r="AD946" s="20"/>
      <c r="AE946" s="20"/>
      <c r="AF946" s="20"/>
      <c r="AG946" s="20"/>
      <c r="AH946" s="20"/>
      <c r="AI946" s="20"/>
    </row>
    <row r="947" spans="5:35" ht="15.75" customHeight="1" x14ac:dyDescent="0.2"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  <c r="AB947" s="20"/>
      <c r="AC947" s="20"/>
      <c r="AD947" s="20"/>
      <c r="AE947" s="20"/>
      <c r="AF947" s="20"/>
      <c r="AG947" s="20"/>
      <c r="AH947" s="20"/>
      <c r="AI947" s="20"/>
    </row>
    <row r="948" spans="5:35" ht="15.75" customHeight="1" x14ac:dyDescent="0.2"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  <c r="AC948" s="20"/>
      <c r="AD948" s="20"/>
      <c r="AE948" s="20"/>
      <c r="AF948" s="20"/>
      <c r="AG948" s="20"/>
      <c r="AH948" s="20"/>
      <c r="AI948" s="20"/>
    </row>
    <row r="949" spans="5:35" ht="15.75" customHeight="1" x14ac:dyDescent="0.2"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  <c r="AC949" s="20"/>
      <c r="AD949" s="20"/>
      <c r="AE949" s="20"/>
      <c r="AF949" s="20"/>
      <c r="AG949" s="20"/>
      <c r="AH949" s="20"/>
      <c r="AI949" s="20"/>
    </row>
    <row r="950" spans="5:35" ht="15.75" customHeight="1" x14ac:dyDescent="0.2"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  <c r="AC950" s="20"/>
      <c r="AD950" s="20"/>
      <c r="AE950" s="20"/>
      <c r="AF950" s="20"/>
      <c r="AG950" s="20"/>
      <c r="AH950" s="20"/>
      <c r="AI950" s="20"/>
    </row>
    <row r="951" spans="5:35" ht="15.75" customHeight="1" x14ac:dyDescent="0.2"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  <c r="AC951" s="20"/>
      <c r="AD951" s="20"/>
      <c r="AE951" s="20"/>
      <c r="AF951" s="20"/>
      <c r="AG951" s="20"/>
      <c r="AH951" s="20"/>
      <c r="AI951" s="20"/>
    </row>
    <row r="952" spans="5:35" ht="15.75" customHeight="1" x14ac:dyDescent="0.2"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AB952" s="20"/>
      <c r="AC952" s="20"/>
      <c r="AD952" s="20"/>
      <c r="AE952" s="20"/>
      <c r="AF952" s="20"/>
      <c r="AG952" s="20"/>
      <c r="AH952" s="20"/>
      <c r="AI952" s="20"/>
    </row>
    <row r="953" spans="5:35" ht="15.75" customHeight="1" x14ac:dyDescent="0.2"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  <c r="AC953" s="20"/>
      <c r="AD953" s="20"/>
      <c r="AE953" s="20"/>
      <c r="AF953" s="20"/>
      <c r="AG953" s="20"/>
      <c r="AH953" s="20"/>
      <c r="AI953" s="20"/>
    </row>
    <row r="954" spans="5:35" ht="15.75" customHeight="1" x14ac:dyDescent="0.2"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  <c r="AB954" s="20"/>
      <c r="AC954" s="20"/>
      <c r="AD954" s="20"/>
      <c r="AE954" s="20"/>
      <c r="AF954" s="20"/>
      <c r="AG954" s="20"/>
      <c r="AH954" s="20"/>
      <c r="AI954" s="20"/>
    </row>
    <row r="955" spans="5:35" ht="15.75" customHeight="1" x14ac:dyDescent="0.2"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  <c r="AC955" s="20"/>
      <c r="AD955" s="20"/>
      <c r="AE955" s="20"/>
      <c r="AF955" s="20"/>
      <c r="AG955" s="20"/>
      <c r="AH955" s="20"/>
      <c r="AI955" s="20"/>
    </row>
    <row r="956" spans="5:35" ht="15.75" customHeight="1" x14ac:dyDescent="0.2"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  <c r="AB956" s="20"/>
      <c r="AC956" s="20"/>
      <c r="AD956" s="20"/>
      <c r="AE956" s="20"/>
      <c r="AF956" s="20"/>
      <c r="AG956" s="20"/>
      <c r="AH956" s="20"/>
      <c r="AI956" s="20"/>
    </row>
    <row r="957" spans="5:35" ht="15.75" customHeight="1" x14ac:dyDescent="0.2"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  <c r="AB957" s="20"/>
      <c r="AC957" s="20"/>
      <c r="AD957" s="20"/>
      <c r="AE957" s="20"/>
      <c r="AF957" s="20"/>
      <c r="AG957" s="20"/>
      <c r="AH957" s="20"/>
      <c r="AI957" s="20"/>
    </row>
    <row r="958" spans="5:35" ht="15.75" customHeight="1" x14ac:dyDescent="0.2"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  <c r="AB958" s="20"/>
      <c r="AC958" s="20"/>
      <c r="AD958" s="20"/>
      <c r="AE958" s="20"/>
      <c r="AF958" s="20"/>
      <c r="AG958" s="20"/>
      <c r="AH958" s="20"/>
      <c r="AI958" s="20"/>
    </row>
    <row r="959" spans="5:35" ht="15.75" customHeight="1" x14ac:dyDescent="0.2"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  <c r="AB959" s="20"/>
      <c r="AC959" s="20"/>
      <c r="AD959" s="20"/>
      <c r="AE959" s="20"/>
      <c r="AF959" s="20"/>
      <c r="AG959" s="20"/>
      <c r="AH959" s="20"/>
      <c r="AI959" s="20"/>
    </row>
    <row r="960" spans="5:35" ht="15.75" customHeight="1" x14ac:dyDescent="0.2"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  <c r="AB960" s="20"/>
      <c r="AC960" s="20"/>
      <c r="AD960" s="20"/>
      <c r="AE960" s="20"/>
      <c r="AF960" s="20"/>
      <c r="AG960" s="20"/>
      <c r="AH960" s="20"/>
      <c r="AI960" s="20"/>
    </row>
    <row r="961" spans="5:35" ht="15.75" customHeight="1" x14ac:dyDescent="0.2"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  <c r="AB961" s="20"/>
      <c r="AC961" s="20"/>
      <c r="AD961" s="20"/>
      <c r="AE961" s="20"/>
      <c r="AF961" s="20"/>
      <c r="AG961" s="20"/>
      <c r="AH961" s="20"/>
      <c r="AI961" s="20"/>
    </row>
    <row r="962" spans="5:35" ht="15.75" customHeight="1" x14ac:dyDescent="0.2"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  <c r="AB962" s="20"/>
      <c r="AC962" s="20"/>
      <c r="AD962" s="20"/>
      <c r="AE962" s="20"/>
      <c r="AF962" s="20"/>
      <c r="AG962" s="20"/>
      <c r="AH962" s="20"/>
      <c r="AI962" s="20"/>
    </row>
    <row r="963" spans="5:35" ht="15.75" customHeight="1" x14ac:dyDescent="0.2"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  <c r="AB963" s="20"/>
      <c r="AC963" s="20"/>
      <c r="AD963" s="20"/>
      <c r="AE963" s="20"/>
      <c r="AF963" s="20"/>
      <c r="AG963" s="20"/>
      <c r="AH963" s="20"/>
      <c r="AI963" s="20"/>
    </row>
    <row r="964" spans="5:35" ht="15.75" customHeight="1" x14ac:dyDescent="0.2"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  <c r="AB964" s="20"/>
      <c r="AC964" s="20"/>
      <c r="AD964" s="20"/>
      <c r="AE964" s="20"/>
      <c r="AF964" s="20"/>
      <c r="AG964" s="20"/>
      <c r="AH964" s="20"/>
      <c r="AI964" s="20"/>
    </row>
    <row r="965" spans="5:35" ht="15.75" customHeight="1" x14ac:dyDescent="0.2"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  <c r="AC965" s="20"/>
      <c r="AD965" s="20"/>
      <c r="AE965" s="20"/>
      <c r="AF965" s="20"/>
      <c r="AG965" s="20"/>
      <c r="AH965" s="20"/>
      <c r="AI965" s="20"/>
    </row>
    <row r="966" spans="5:35" ht="15.75" customHeight="1" x14ac:dyDescent="0.2"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  <c r="AC966" s="20"/>
      <c r="AD966" s="20"/>
      <c r="AE966" s="20"/>
      <c r="AF966" s="20"/>
      <c r="AG966" s="20"/>
      <c r="AH966" s="20"/>
      <c r="AI966" s="20"/>
    </row>
    <row r="967" spans="5:35" ht="15.75" customHeight="1" x14ac:dyDescent="0.2"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  <c r="AC967" s="20"/>
      <c r="AD967" s="20"/>
      <c r="AE967" s="20"/>
      <c r="AF967" s="20"/>
      <c r="AG967" s="20"/>
      <c r="AH967" s="20"/>
      <c r="AI967" s="20"/>
    </row>
    <row r="968" spans="5:35" ht="15.75" customHeight="1" x14ac:dyDescent="0.2"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  <c r="AB968" s="20"/>
      <c r="AC968" s="20"/>
      <c r="AD968" s="20"/>
      <c r="AE968" s="20"/>
      <c r="AF968" s="20"/>
      <c r="AG968" s="20"/>
      <c r="AH968" s="20"/>
      <c r="AI968" s="20"/>
    </row>
    <row r="969" spans="5:35" ht="15.75" customHeight="1" x14ac:dyDescent="0.2"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  <c r="AC969" s="20"/>
      <c r="AD969" s="20"/>
      <c r="AE969" s="20"/>
      <c r="AF969" s="20"/>
      <c r="AG969" s="20"/>
      <c r="AH969" s="20"/>
      <c r="AI969" s="20"/>
    </row>
    <row r="970" spans="5:35" ht="15.75" customHeight="1" x14ac:dyDescent="0.2"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  <c r="AB970" s="20"/>
      <c r="AC970" s="20"/>
      <c r="AD970" s="20"/>
      <c r="AE970" s="20"/>
      <c r="AF970" s="20"/>
      <c r="AG970" s="20"/>
      <c r="AH970" s="20"/>
      <c r="AI970" s="20"/>
    </row>
    <row r="971" spans="5:35" ht="15.75" customHeight="1" x14ac:dyDescent="0.2"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  <c r="AC971" s="20"/>
      <c r="AD971" s="20"/>
      <c r="AE971" s="20"/>
      <c r="AF971" s="20"/>
      <c r="AG971" s="20"/>
      <c r="AH971" s="20"/>
      <c r="AI971" s="20"/>
    </row>
    <row r="972" spans="5:35" ht="15.75" customHeight="1" x14ac:dyDescent="0.2"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  <c r="AC972" s="20"/>
      <c r="AD972" s="20"/>
      <c r="AE972" s="20"/>
      <c r="AF972" s="20"/>
      <c r="AG972" s="20"/>
      <c r="AH972" s="20"/>
      <c r="AI972" s="20"/>
    </row>
    <row r="973" spans="5:35" ht="15.75" customHeight="1" x14ac:dyDescent="0.2"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  <c r="AC973" s="20"/>
      <c r="AD973" s="20"/>
      <c r="AE973" s="20"/>
      <c r="AF973" s="20"/>
      <c r="AG973" s="20"/>
      <c r="AH973" s="20"/>
      <c r="AI973" s="20"/>
    </row>
    <row r="974" spans="5:35" ht="15.75" customHeight="1" x14ac:dyDescent="0.2"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  <c r="AB974" s="20"/>
      <c r="AC974" s="20"/>
      <c r="AD974" s="20"/>
      <c r="AE974" s="20"/>
      <c r="AF974" s="20"/>
      <c r="AG974" s="20"/>
      <c r="AH974" s="20"/>
      <c r="AI974" s="20"/>
    </row>
    <row r="975" spans="5:35" ht="15.75" customHeight="1" x14ac:dyDescent="0.2"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  <c r="AB975" s="20"/>
      <c r="AC975" s="20"/>
      <c r="AD975" s="20"/>
      <c r="AE975" s="20"/>
      <c r="AF975" s="20"/>
      <c r="AG975" s="20"/>
      <c r="AH975" s="20"/>
      <c r="AI975" s="20"/>
    </row>
    <row r="976" spans="5:35" ht="15.75" customHeight="1" x14ac:dyDescent="0.2"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  <c r="AB976" s="20"/>
      <c r="AC976" s="20"/>
      <c r="AD976" s="20"/>
      <c r="AE976" s="20"/>
      <c r="AF976" s="20"/>
      <c r="AG976" s="20"/>
      <c r="AH976" s="20"/>
      <c r="AI976" s="20"/>
    </row>
    <row r="977" spans="5:35" ht="15.75" customHeight="1" x14ac:dyDescent="0.2"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  <c r="AB977" s="20"/>
      <c r="AC977" s="20"/>
      <c r="AD977" s="20"/>
      <c r="AE977" s="20"/>
      <c r="AF977" s="20"/>
      <c r="AG977" s="20"/>
      <c r="AH977" s="20"/>
      <c r="AI977" s="20"/>
    </row>
    <row r="978" spans="5:35" ht="15.75" customHeight="1" x14ac:dyDescent="0.2"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  <c r="AB978" s="20"/>
      <c r="AC978" s="20"/>
      <c r="AD978" s="20"/>
      <c r="AE978" s="20"/>
      <c r="AF978" s="20"/>
      <c r="AG978" s="20"/>
      <c r="AH978" s="20"/>
      <c r="AI978" s="20"/>
    </row>
    <row r="979" spans="5:35" ht="15.75" customHeight="1" x14ac:dyDescent="0.2"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  <c r="AB979" s="20"/>
      <c r="AC979" s="20"/>
      <c r="AD979" s="20"/>
      <c r="AE979" s="20"/>
      <c r="AF979" s="20"/>
      <c r="AG979" s="20"/>
      <c r="AH979" s="20"/>
      <c r="AI979" s="20"/>
    </row>
    <row r="980" spans="5:35" ht="15.75" customHeight="1" x14ac:dyDescent="0.2"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  <c r="AB980" s="20"/>
      <c r="AC980" s="20"/>
      <c r="AD980" s="20"/>
      <c r="AE980" s="20"/>
      <c r="AF980" s="20"/>
      <c r="AG980" s="20"/>
      <c r="AH980" s="20"/>
      <c r="AI980" s="20"/>
    </row>
    <row r="981" spans="5:35" ht="15.75" customHeight="1" x14ac:dyDescent="0.2"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  <c r="AB981" s="20"/>
      <c r="AC981" s="20"/>
      <c r="AD981" s="20"/>
      <c r="AE981" s="20"/>
      <c r="AF981" s="20"/>
      <c r="AG981" s="20"/>
      <c r="AH981" s="20"/>
      <c r="AI981" s="20"/>
    </row>
    <row r="982" spans="5:35" ht="15.75" customHeight="1" x14ac:dyDescent="0.2"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  <c r="AB982" s="20"/>
      <c r="AC982" s="20"/>
      <c r="AD982" s="20"/>
      <c r="AE982" s="20"/>
      <c r="AF982" s="20"/>
      <c r="AG982" s="20"/>
      <c r="AH982" s="20"/>
      <c r="AI982" s="20"/>
    </row>
    <row r="983" spans="5:35" ht="15.75" customHeight="1" x14ac:dyDescent="0.2"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  <c r="AB983" s="20"/>
      <c r="AC983" s="20"/>
      <c r="AD983" s="20"/>
      <c r="AE983" s="20"/>
      <c r="AF983" s="20"/>
      <c r="AG983" s="20"/>
      <c r="AH983" s="20"/>
      <c r="AI983" s="20"/>
    </row>
    <row r="984" spans="5:35" ht="15.75" customHeight="1" x14ac:dyDescent="0.2"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  <c r="AB984" s="20"/>
      <c r="AC984" s="20"/>
      <c r="AD984" s="20"/>
      <c r="AE984" s="20"/>
      <c r="AF984" s="20"/>
      <c r="AG984" s="20"/>
      <c r="AH984" s="20"/>
      <c r="AI984" s="20"/>
    </row>
    <row r="985" spans="5:35" ht="15.75" customHeight="1" x14ac:dyDescent="0.2"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  <c r="AB985" s="20"/>
      <c r="AC985" s="20"/>
      <c r="AD985" s="20"/>
      <c r="AE985" s="20"/>
      <c r="AF985" s="20"/>
      <c r="AG985" s="20"/>
      <c r="AH985" s="20"/>
      <c r="AI985" s="20"/>
    </row>
    <row r="986" spans="5:35" ht="15.75" customHeight="1" x14ac:dyDescent="0.2"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  <c r="AA986" s="20"/>
      <c r="AB986" s="20"/>
      <c r="AC986" s="20"/>
      <c r="AD986" s="20"/>
      <c r="AE986" s="20"/>
      <c r="AF986" s="20"/>
      <c r="AG986" s="20"/>
      <c r="AH986" s="20"/>
      <c r="AI986" s="20"/>
    </row>
    <row r="987" spans="5:35" ht="15.75" customHeight="1" x14ac:dyDescent="0.2"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20"/>
      <c r="AB987" s="20"/>
      <c r="AC987" s="20"/>
      <c r="AD987" s="20"/>
      <c r="AE987" s="20"/>
      <c r="AF987" s="20"/>
      <c r="AG987" s="20"/>
      <c r="AH987" s="20"/>
      <c r="AI987" s="20"/>
    </row>
    <row r="988" spans="5:35" ht="15.75" customHeight="1" x14ac:dyDescent="0.2"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  <c r="AA988" s="20"/>
      <c r="AB988" s="20"/>
      <c r="AC988" s="20"/>
      <c r="AD988" s="20"/>
      <c r="AE988" s="20"/>
      <c r="AF988" s="20"/>
      <c r="AG988" s="20"/>
      <c r="AH988" s="20"/>
      <c r="AI988" s="20"/>
    </row>
    <row r="989" spans="5:35" ht="15.75" customHeight="1" x14ac:dyDescent="0.2"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  <c r="AA989" s="20"/>
      <c r="AB989" s="20"/>
      <c r="AC989" s="20"/>
      <c r="AD989" s="20"/>
      <c r="AE989" s="20"/>
      <c r="AF989" s="20"/>
      <c r="AG989" s="20"/>
      <c r="AH989" s="20"/>
      <c r="AI989" s="20"/>
    </row>
    <row r="990" spans="5:35" ht="15.75" customHeight="1" x14ac:dyDescent="0.2"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  <c r="AA990" s="20"/>
      <c r="AB990" s="20"/>
      <c r="AC990" s="20"/>
      <c r="AD990" s="20"/>
      <c r="AE990" s="20"/>
      <c r="AF990" s="20"/>
      <c r="AG990" s="20"/>
      <c r="AH990" s="20"/>
      <c r="AI990" s="20"/>
    </row>
    <row r="991" spans="5:35" ht="15.75" customHeight="1" x14ac:dyDescent="0.2"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  <c r="AA991" s="20"/>
      <c r="AB991" s="20"/>
      <c r="AC991" s="20"/>
      <c r="AD991" s="20"/>
      <c r="AE991" s="20"/>
      <c r="AF991" s="20"/>
      <c r="AG991" s="20"/>
      <c r="AH991" s="20"/>
      <c r="AI991" s="20"/>
    </row>
    <row r="992" spans="5:35" ht="15.75" customHeight="1" x14ac:dyDescent="0.2"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  <c r="AA992" s="20"/>
      <c r="AB992" s="20"/>
      <c r="AC992" s="20"/>
      <c r="AD992" s="20"/>
      <c r="AE992" s="20"/>
      <c r="AF992" s="20"/>
      <c r="AG992" s="20"/>
      <c r="AH992" s="20"/>
      <c r="AI992" s="20"/>
    </row>
    <row r="993" spans="5:35" ht="15.75" customHeight="1" x14ac:dyDescent="0.2"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  <c r="AA993" s="20"/>
      <c r="AB993" s="20"/>
      <c r="AC993" s="20"/>
      <c r="AD993" s="20"/>
      <c r="AE993" s="20"/>
      <c r="AF993" s="20"/>
      <c r="AG993" s="20"/>
      <c r="AH993" s="20"/>
      <c r="AI993" s="20"/>
    </row>
    <row r="994" spans="5:35" ht="15.75" customHeight="1" x14ac:dyDescent="0.2"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  <c r="AA994" s="20"/>
      <c r="AB994" s="20"/>
      <c r="AC994" s="20"/>
      <c r="AD994" s="20"/>
      <c r="AE994" s="20"/>
      <c r="AF994" s="20"/>
      <c r="AG994" s="20"/>
      <c r="AH994" s="20"/>
      <c r="AI994" s="20"/>
    </row>
    <row r="995" spans="5:35" ht="15.75" customHeight="1" x14ac:dyDescent="0.2"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  <c r="AA995" s="20"/>
      <c r="AB995" s="20"/>
      <c r="AC995" s="20"/>
      <c r="AD995" s="20"/>
      <c r="AE995" s="20"/>
      <c r="AF995" s="20"/>
      <c r="AG995" s="20"/>
      <c r="AH995" s="20"/>
      <c r="AI995" s="20"/>
    </row>
    <row r="996" spans="5:35" ht="15.75" customHeight="1" x14ac:dyDescent="0.2"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  <c r="AA996" s="20"/>
      <c r="AB996" s="20"/>
      <c r="AC996" s="20"/>
      <c r="AD996" s="20"/>
      <c r="AE996" s="20"/>
      <c r="AF996" s="20"/>
      <c r="AG996" s="20"/>
      <c r="AH996" s="20"/>
      <c r="AI996" s="20"/>
    </row>
    <row r="997" spans="5:35" ht="15.75" customHeight="1" x14ac:dyDescent="0.2"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  <c r="AA997" s="20"/>
      <c r="AB997" s="20"/>
      <c r="AC997" s="20"/>
      <c r="AD997" s="20"/>
      <c r="AE997" s="20"/>
      <c r="AF997" s="20"/>
      <c r="AG997" s="20"/>
      <c r="AH997" s="20"/>
      <c r="AI997" s="20"/>
    </row>
    <row r="998" spans="5:35" ht="15.75" customHeight="1" x14ac:dyDescent="0.2"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  <c r="AA998" s="20"/>
      <c r="AB998" s="20"/>
      <c r="AC998" s="20"/>
      <c r="AD998" s="20"/>
      <c r="AE998" s="20"/>
      <c r="AF998" s="20"/>
      <c r="AG998" s="20"/>
      <c r="AH998" s="20"/>
      <c r="AI998" s="20"/>
    </row>
    <row r="999" spans="5:35" ht="15.75" customHeight="1" x14ac:dyDescent="0.2"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  <c r="AA999" s="20"/>
      <c r="AB999" s="20"/>
      <c r="AC999" s="20"/>
      <c r="AD999" s="20"/>
      <c r="AE999" s="20"/>
      <c r="AF999" s="20"/>
      <c r="AG999" s="20"/>
      <c r="AH999" s="20"/>
      <c r="AI999" s="20"/>
    </row>
    <row r="1000" spans="5:35" ht="15.75" customHeight="1" x14ac:dyDescent="0.2"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  <c r="AA1000" s="20"/>
      <c r="AB1000" s="20"/>
      <c r="AC1000" s="20"/>
      <c r="AD1000" s="20"/>
      <c r="AE1000" s="20"/>
      <c r="AF1000" s="20"/>
      <c r="AG1000" s="20"/>
      <c r="AH1000" s="20"/>
      <c r="AI1000" s="20"/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H1000"/>
  <sheetViews>
    <sheetView workbookViewId="0"/>
  </sheetViews>
  <sheetFormatPr defaultColWidth="14.390625" defaultRowHeight="15" customHeight="1" x14ac:dyDescent="0.2"/>
  <cols>
    <col min="1" max="1" width="10.76171875" customWidth="1"/>
    <col min="2" max="32" width="3.765625" customWidth="1"/>
    <col min="33" max="34" width="10.76171875" customWidth="1"/>
  </cols>
  <sheetData>
    <row r="1" spans="1:34" x14ac:dyDescent="0.2">
      <c r="A1" s="1" t="s">
        <v>0</v>
      </c>
    </row>
    <row r="2" spans="1:34" x14ac:dyDescent="0.2">
      <c r="A2" s="1" t="s">
        <v>34</v>
      </c>
    </row>
    <row r="3" spans="1:34" x14ac:dyDescent="0.2">
      <c r="A3" s="1" t="s">
        <v>59</v>
      </c>
      <c r="B3" s="1" t="s">
        <v>60</v>
      </c>
    </row>
    <row r="4" spans="1:34" x14ac:dyDescent="0.2">
      <c r="B4" s="1" t="s">
        <v>8</v>
      </c>
      <c r="C4" s="1" t="s">
        <v>9</v>
      </c>
      <c r="D4" s="1" t="s">
        <v>10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8</v>
      </c>
      <c r="J4" s="1" t="s">
        <v>9</v>
      </c>
      <c r="K4" s="1" t="s">
        <v>10</v>
      </c>
      <c r="L4" s="1" t="s">
        <v>10</v>
      </c>
      <c r="M4" s="1" t="s">
        <v>11</v>
      </c>
      <c r="N4" s="1" t="s">
        <v>12</v>
      </c>
      <c r="O4" s="1" t="s">
        <v>13</v>
      </c>
      <c r="P4" s="1" t="s">
        <v>8</v>
      </c>
      <c r="Q4" s="1" t="s">
        <v>9</v>
      </c>
      <c r="R4" s="1" t="s">
        <v>10</v>
      </c>
      <c r="S4" s="1" t="s">
        <v>10</v>
      </c>
      <c r="T4" s="1" t="s">
        <v>11</v>
      </c>
      <c r="U4" s="1" t="s">
        <v>12</v>
      </c>
      <c r="V4" s="1" t="s">
        <v>13</v>
      </c>
      <c r="W4" s="1" t="s">
        <v>8</v>
      </c>
      <c r="X4" s="1" t="s">
        <v>9</v>
      </c>
      <c r="Y4" s="1" t="s">
        <v>10</v>
      </c>
      <c r="Z4" s="1" t="s">
        <v>10</v>
      </c>
      <c r="AA4" s="1" t="s">
        <v>11</v>
      </c>
      <c r="AB4" s="1" t="s">
        <v>12</v>
      </c>
      <c r="AC4" s="1" t="s">
        <v>13</v>
      </c>
      <c r="AD4" s="1" t="s">
        <v>8</v>
      </c>
      <c r="AE4" s="1" t="s">
        <v>9</v>
      </c>
      <c r="AF4" s="1" t="s">
        <v>10</v>
      </c>
    </row>
    <row r="5" spans="1:34" x14ac:dyDescent="0.2">
      <c r="A5" s="3" t="s">
        <v>61</v>
      </c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3">
        <v>9</v>
      </c>
      <c r="K5" s="3">
        <v>10</v>
      </c>
      <c r="L5" s="3">
        <v>11</v>
      </c>
      <c r="M5" s="3">
        <v>12</v>
      </c>
      <c r="N5" s="3">
        <v>13</v>
      </c>
      <c r="O5" s="3">
        <v>14</v>
      </c>
      <c r="P5" s="3">
        <v>15</v>
      </c>
      <c r="Q5" s="3">
        <v>16</v>
      </c>
      <c r="R5" s="3">
        <v>17</v>
      </c>
      <c r="S5" s="3">
        <v>18</v>
      </c>
      <c r="T5" s="3">
        <v>19</v>
      </c>
      <c r="U5" s="3">
        <v>20</v>
      </c>
      <c r="V5" s="3">
        <v>21</v>
      </c>
      <c r="W5" s="3">
        <v>22</v>
      </c>
      <c r="X5" s="3">
        <v>23</v>
      </c>
      <c r="Y5" s="3">
        <v>24</v>
      </c>
      <c r="Z5" s="3">
        <v>25</v>
      </c>
      <c r="AA5" s="3">
        <v>26</v>
      </c>
      <c r="AB5" s="3">
        <v>27</v>
      </c>
      <c r="AC5" s="3">
        <v>28</v>
      </c>
      <c r="AD5" s="3">
        <v>29</v>
      </c>
      <c r="AE5" s="3">
        <v>30</v>
      </c>
      <c r="AF5" s="3">
        <v>31</v>
      </c>
      <c r="AG5" s="3" t="s">
        <v>62</v>
      </c>
    </row>
    <row r="6" spans="1:34" x14ac:dyDescent="0.2">
      <c r="A6" s="24" t="s">
        <v>63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</row>
    <row r="7" spans="1:34" x14ac:dyDescent="0.2">
      <c r="A7" s="3" t="s">
        <v>64</v>
      </c>
      <c r="B7" s="10" t="s">
        <v>65</v>
      </c>
      <c r="C7" s="10"/>
      <c r="D7" s="10"/>
      <c r="E7" s="10"/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10"/>
      <c r="S7" s="10"/>
      <c r="T7" s="10"/>
      <c r="U7" s="10"/>
      <c r="V7" s="10"/>
      <c r="W7" s="10"/>
      <c r="X7" s="3"/>
      <c r="Y7" s="3"/>
      <c r="Z7" s="3"/>
      <c r="AA7" s="3"/>
      <c r="AB7" s="3"/>
      <c r="AC7" s="3"/>
      <c r="AD7" s="3"/>
      <c r="AE7" s="3"/>
      <c r="AF7" s="3"/>
      <c r="AG7" s="3">
        <v>2000000</v>
      </c>
    </row>
    <row r="8" spans="1:34" x14ac:dyDescent="0.2">
      <c r="A8" s="3" t="s">
        <v>66</v>
      </c>
      <c r="B8" s="26"/>
      <c r="C8" s="12"/>
      <c r="D8" s="12"/>
      <c r="E8" s="12"/>
      <c r="F8" s="12"/>
      <c r="G8" s="12"/>
      <c r="H8" s="12"/>
      <c r="I8" s="26"/>
      <c r="J8" s="12"/>
      <c r="K8" s="27"/>
      <c r="L8" s="27"/>
      <c r="M8" s="27"/>
      <c r="N8" s="27"/>
      <c r="O8" s="27"/>
      <c r="P8" s="27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3"/>
      <c r="AH8" s="12"/>
    </row>
    <row r="9" spans="1:34" x14ac:dyDescent="0.2">
      <c r="A9" s="3" t="s">
        <v>67</v>
      </c>
      <c r="B9" s="6"/>
      <c r="C9" s="6"/>
      <c r="D9" s="6"/>
      <c r="E9" s="6"/>
      <c r="F9" s="6"/>
      <c r="G9" s="16"/>
      <c r="H9" s="16"/>
      <c r="I9" s="16"/>
      <c r="J9" s="1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16"/>
      <c r="Y9" s="16"/>
      <c r="Z9" s="16"/>
      <c r="AA9" s="16"/>
      <c r="AB9" s="6"/>
      <c r="AC9" s="6"/>
      <c r="AD9" s="6"/>
      <c r="AE9" s="6"/>
      <c r="AF9" s="6"/>
      <c r="AG9" s="3">
        <v>4000000</v>
      </c>
    </row>
    <row r="10" spans="1:34" x14ac:dyDescent="0.2">
      <c r="A10" s="24" t="s">
        <v>68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</row>
    <row r="11" spans="1:34" x14ac:dyDescent="0.2">
      <c r="A11" s="3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</row>
    <row r="12" spans="1:34" x14ac:dyDescent="0.2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</row>
    <row r="13" spans="1:34" x14ac:dyDescent="0.2">
      <c r="A13" s="3"/>
      <c r="B13" s="16"/>
      <c r="C13" s="16"/>
      <c r="D13" s="16"/>
      <c r="E13" s="16"/>
      <c r="F13" s="16"/>
      <c r="G13" s="16"/>
      <c r="H13" s="16"/>
      <c r="I13" s="28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</row>
    <row r="14" spans="1:34" x14ac:dyDescent="0.2">
      <c r="A14" s="24" t="s">
        <v>69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</row>
    <row r="15" spans="1:34" x14ac:dyDescent="0.2">
      <c r="A15" s="3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</row>
    <row r="16" spans="1:34" x14ac:dyDescent="0.2">
      <c r="A16" s="3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3"/>
    </row>
    <row r="17" spans="29:33" x14ac:dyDescent="0.2">
      <c r="AC17" s="1" t="s">
        <v>30</v>
      </c>
      <c r="AG17" s="3">
        <f>SUM(AG7:AG16)</f>
        <v>6000000</v>
      </c>
    </row>
    <row r="18" spans="29:33" x14ac:dyDescent="0.2">
      <c r="AC18" s="1" t="s">
        <v>32</v>
      </c>
      <c r="AG18" s="30">
        <f>SUM(AG17)</f>
        <v>6000000</v>
      </c>
    </row>
    <row r="21" spans="29:33" ht="15.75" customHeight="1" x14ac:dyDescent="0.2"/>
    <row r="22" spans="29:33" ht="15.75" customHeight="1" x14ac:dyDescent="0.2"/>
    <row r="23" spans="29:33" ht="15.75" customHeight="1" x14ac:dyDescent="0.2"/>
    <row r="24" spans="29:33" ht="15.75" customHeight="1" x14ac:dyDescent="0.2"/>
    <row r="25" spans="29:33" ht="15.75" customHeight="1" x14ac:dyDescent="0.2"/>
    <row r="26" spans="29:33" ht="15.75" customHeight="1" x14ac:dyDescent="0.2"/>
    <row r="27" spans="29:33" ht="15.75" customHeight="1" x14ac:dyDescent="0.2"/>
    <row r="28" spans="29:33" ht="15.75" customHeight="1" x14ac:dyDescent="0.2"/>
    <row r="29" spans="29:33" ht="15.75" customHeight="1" x14ac:dyDescent="0.2"/>
    <row r="30" spans="29:33" ht="15.75" customHeight="1" x14ac:dyDescent="0.2"/>
    <row r="31" spans="29:33" ht="15.75" customHeight="1" x14ac:dyDescent="0.2"/>
    <row r="32" spans="29:33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Tv</vt:lpstr>
      <vt:lpstr>Via publica </vt:lpstr>
      <vt:lpstr>diarios-revistas</vt:lpstr>
      <vt:lpstr>Hoja 1</vt:lpstr>
      <vt:lpstr>radio</vt:lpstr>
      <vt:lpstr>internet</vt:lpstr>
      <vt:lpstr>visual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Jorgelina Leschenne</dc:creator>
  <dcterms:created xsi:type="dcterms:W3CDTF">2025-10-08T16:41:47Z</dcterms:created>
</cp:coreProperties>
</file>